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V:\SSD_PMR\BACKUP\PMR Webpage Webtool and simulator\webpage\changes XX_2023update_NOTDONEYET\For the 10 July\"/>
    </mc:Choice>
  </mc:AlternateContent>
  <xr:revisionPtr revIDLastSave="0" documentId="13_ncr:1_{4825D4A2-E6BC-4779-98C2-F4B654161A77}" xr6:coauthVersionLast="47" xr6:coauthVersionMax="47" xr10:uidLastSave="{00000000-0000-0000-0000-000000000000}"/>
  <bookViews>
    <workbookView xWindow="-110" yWindow="-110" windowWidth="19420" windowHeight="11500" activeTab="1" xr2:uid="{00000000-000D-0000-FFFF-FFFF00000000}"/>
  </bookViews>
  <sheets>
    <sheet name=" Read (Total)" sheetId="10" r:id="rId1"/>
    <sheet name="PMR_Total_Eco" sheetId="17" r:id="rId2"/>
  </sheets>
  <definedNames>
    <definedName name="_xlnm.Print_Area" localSheetId="1">PMR_Total_Eco!$B$4:$AA$8</definedName>
    <definedName name="_xlnm.Print_Titles" localSheetId="1">PMR_Total_Eco!$B:$B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16" i="17" l="1"/>
  <c r="AR116" i="17"/>
  <c r="AQ116" i="17"/>
  <c r="AP116" i="17"/>
  <c r="AO116" i="17"/>
  <c r="AN116" i="17"/>
  <c r="AM116" i="17"/>
  <c r="AL116" i="17"/>
  <c r="AK116" i="17"/>
  <c r="AJ116" i="17"/>
  <c r="AI116" i="17"/>
  <c r="AH116" i="17"/>
  <c r="AG116" i="17"/>
  <c r="AF116" i="17"/>
  <c r="AE116" i="17"/>
  <c r="AD116" i="17"/>
  <c r="AC116" i="17"/>
  <c r="AA116" i="17"/>
  <c r="Z116" i="17"/>
  <c r="Y116" i="17"/>
  <c r="X116" i="17"/>
  <c r="W116" i="17"/>
  <c r="V116" i="17"/>
  <c r="U116" i="17"/>
  <c r="T116" i="17"/>
  <c r="S116" i="17"/>
  <c r="R116" i="17"/>
  <c r="Q116" i="17"/>
  <c r="P116" i="17"/>
  <c r="O116" i="17"/>
  <c r="N116" i="17"/>
  <c r="M116" i="17"/>
  <c r="L116" i="17"/>
  <c r="K116" i="17"/>
  <c r="J116" i="17"/>
  <c r="I116" i="17"/>
  <c r="H116" i="17"/>
  <c r="G116" i="17"/>
  <c r="F116" i="17"/>
  <c r="E116" i="17"/>
  <c r="AS115" i="17"/>
  <c r="AR115" i="17"/>
  <c r="AQ115" i="17"/>
  <c r="AP115" i="17"/>
  <c r="AO115" i="17"/>
  <c r="AN115" i="17"/>
  <c r="AM115" i="17"/>
  <c r="AL115" i="17"/>
  <c r="AK115" i="17"/>
  <c r="AJ115" i="17"/>
  <c r="AI115" i="17"/>
  <c r="AH115" i="17"/>
  <c r="AG115" i="17"/>
  <c r="AF115" i="17"/>
  <c r="AE115" i="17"/>
  <c r="AD115" i="17"/>
  <c r="AC115" i="17"/>
  <c r="AA115" i="17"/>
  <c r="Z115" i="17"/>
  <c r="Y115" i="17"/>
  <c r="X115" i="17"/>
  <c r="W115" i="17"/>
  <c r="V115" i="17"/>
  <c r="U115" i="17"/>
  <c r="T115" i="17"/>
  <c r="S115" i="17"/>
  <c r="R115" i="17"/>
  <c r="Q115" i="17"/>
  <c r="P115" i="17"/>
  <c r="O115" i="17"/>
  <c r="N115" i="17"/>
  <c r="M115" i="17"/>
  <c r="L115" i="17"/>
  <c r="K115" i="17"/>
  <c r="J115" i="17"/>
  <c r="I115" i="17"/>
  <c r="H115" i="17"/>
  <c r="G115" i="17"/>
  <c r="F115" i="17"/>
  <c r="E115" i="17"/>
  <c r="AS114" i="17"/>
  <c r="AR114" i="17"/>
  <c r="AQ114" i="17"/>
  <c r="AP114" i="17"/>
  <c r="AO114" i="17"/>
  <c r="AN114" i="17"/>
  <c r="AM114" i="17"/>
  <c r="AL114" i="17"/>
  <c r="AK114" i="17"/>
  <c r="AJ114" i="17"/>
  <c r="AI114" i="17"/>
  <c r="AH114" i="17"/>
  <c r="AG114" i="17"/>
  <c r="AF114" i="17"/>
  <c r="AE114" i="17"/>
  <c r="AD114" i="17"/>
  <c r="AC114" i="17"/>
  <c r="AA114" i="17"/>
  <c r="Z114" i="17"/>
  <c r="Y114" i="17"/>
  <c r="X114" i="17"/>
  <c r="W114" i="17"/>
  <c r="V114" i="17"/>
  <c r="U114" i="17"/>
  <c r="T114" i="17"/>
  <c r="S114" i="17"/>
  <c r="R114" i="17"/>
  <c r="Q114" i="17"/>
  <c r="P114" i="17"/>
  <c r="O114" i="17"/>
  <c r="N114" i="17"/>
  <c r="M114" i="17"/>
  <c r="L114" i="17"/>
  <c r="K114" i="17"/>
  <c r="J114" i="17"/>
  <c r="I114" i="17"/>
  <c r="H114" i="17"/>
  <c r="G114" i="17"/>
  <c r="F114" i="17"/>
  <c r="E114" i="17"/>
  <c r="D112" i="17"/>
  <c r="D111" i="17"/>
  <c r="D110" i="17"/>
  <c r="D109" i="17"/>
  <c r="D108" i="17"/>
  <c r="D107" i="17"/>
  <c r="D106" i="17"/>
  <c r="D105" i="17"/>
  <c r="D104"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114" i="17" s="1"/>
  <c r="D75" i="17"/>
  <c r="D74" i="17"/>
  <c r="D73" i="17"/>
  <c r="D72" i="17"/>
  <c r="D71" i="17"/>
  <c r="D70" i="17"/>
  <c r="D69" i="17"/>
  <c r="D115" i="17" s="1"/>
  <c r="D68" i="17"/>
  <c r="D67" i="17"/>
  <c r="D66" i="17"/>
  <c r="D65" i="17"/>
  <c r="D116" i="17" s="1"/>
  <c r="AS61" i="17"/>
  <c r="AR61" i="17"/>
  <c r="AQ61" i="17"/>
  <c r="AP61" i="17"/>
  <c r="AO61" i="17"/>
  <c r="AN61" i="17"/>
  <c r="AM61" i="17"/>
  <c r="AL61" i="17"/>
  <c r="AK61" i="17"/>
  <c r="AJ61" i="17"/>
  <c r="AI61" i="17"/>
  <c r="AH61" i="17"/>
  <c r="AG61" i="17"/>
  <c r="AF61" i="17"/>
  <c r="AE61" i="17"/>
  <c r="AD61" i="17"/>
  <c r="AC61" i="17"/>
  <c r="AA61" i="17"/>
  <c r="Z61" i="17"/>
  <c r="Y61" i="17"/>
  <c r="X61" i="17"/>
  <c r="W61" i="17"/>
  <c r="V61" i="17"/>
  <c r="U61" i="17"/>
  <c r="T61" i="17"/>
  <c r="S61" i="17"/>
  <c r="R61" i="17"/>
  <c r="Q61" i="17"/>
  <c r="P61" i="17"/>
  <c r="O61" i="17"/>
  <c r="N61" i="17"/>
  <c r="M61" i="17"/>
  <c r="L61" i="17"/>
  <c r="K61" i="17"/>
  <c r="J61" i="17"/>
  <c r="I61" i="17"/>
  <c r="H61" i="17"/>
  <c r="G61" i="17"/>
  <c r="F61" i="17"/>
  <c r="E61" i="17"/>
  <c r="AS60" i="17"/>
  <c r="AR60" i="17"/>
  <c r="AQ60" i="17"/>
  <c r="AP60" i="17"/>
  <c r="AO60" i="17"/>
  <c r="AN60" i="17"/>
  <c r="AM60" i="17"/>
  <c r="AL60" i="17"/>
  <c r="AK60" i="17"/>
  <c r="AJ60" i="17"/>
  <c r="AI60" i="17"/>
  <c r="AH60" i="17"/>
  <c r="AG60" i="17"/>
  <c r="AF60" i="17"/>
  <c r="AE60" i="17"/>
  <c r="AD60" i="17"/>
  <c r="AC60" i="17"/>
  <c r="AA60" i="17"/>
  <c r="Z60" i="17"/>
  <c r="Y60" i="17"/>
  <c r="X60" i="17"/>
  <c r="W60" i="17"/>
  <c r="V60" i="17"/>
  <c r="U60" i="17"/>
  <c r="T60" i="17"/>
  <c r="S60" i="17"/>
  <c r="R60" i="17"/>
  <c r="Q60" i="17"/>
  <c r="P60" i="17"/>
  <c r="O60" i="17"/>
  <c r="N60" i="17"/>
  <c r="M60" i="17"/>
  <c r="L60" i="17"/>
  <c r="K60" i="17"/>
  <c r="J60" i="17"/>
  <c r="I60" i="17"/>
  <c r="H60" i="17"/>
  <c r="G60" i="17"/>
  <c r="F60" i="17"/>
  <c r="E60" i="17"/>
  <c r="AS59" i="17"/>
  <c r="AR59" i="17"/>
  <c r="AQ59" i="17"/>
  <c r="AP59" i="17"/>
  <c r="AO59" i="17"/>
  <c r="AN59" i="17"/>
  <c r="AM59" i="17"/>
  <c r="AL59" i="17"/>
  <c r="AK59" i="17"/>
  <c r="AJ59" i="17"/>
  <c r="AI59" i="17"/>
  <c r="AH59" i="17"/>
  <c r="AG59" i="17"/>
  <c r="AF59" i="17"/>
  <c r="AE59" i="17"/>
  <c r="AD59" i="17"/>
  <c r="AC59" i="17"/>
  <c r="AA59" i="17"/>
  <c r="Z59" i="17"/>
  <c r="Y59" i="17"/>
  <c r="X59" i="17"/>
  <c r="W59" i="17"/>
  <c r="V59" i="17"/>
  <c r="U59" i="17"/>
  <c r="T59" i="17"/>
  <c r="S59" i="17"/>
  <c r="R59" i="17"/>
  <c r="Q59" i="17"/>
  <c r="P59" i="17"/>
  <c r="O59" i="17"/>
  <c r="N59" i="17"/>
  <c r="M59" i="17"/>
  <c r="L59" i="17"/>
  <c r="K59" i="17"/>
  <c r="J59" i="17"/>
  <c r="I59" i="17"/>
  <c r="H59" i="17"/>
  <c r="G59" i="17"/>
  <c r="F59" i="17"/>
  <c r="E59" i="17"/>
  <c r="D57" i="17"/>
  <c r="D56" i="17"/>
  <c r="D55" i="17"/>
  <c r="D54" i="17"/>
  <c r="D53" i="17"/>
  <c r="D52" i="17"/>
  <c r="D51" i="17"/>
  <c r="D50" i="17"/>
  <c r="D49"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1" i="17"/>
  <c r="D10" i="17"/>
  <c r="D59" i="17" s="1"/>
  <c r="D60" i="17" l="1"/>
  <c r="D61" i="17"/>
</calcChain>
</file>

<file path=xl/sharedStrings.xml><?xml version="1.0" encoding="utf-8"?>
<sst xmlns="http://schemas.openxmlformats.org/spreadsheetml/2006/main" count="329" uniqueCount="208">
  <si>
    <t>tariffs</t>
  </si>
  <si>
    <t>tfi</t>
  </si>
  <si>
    <t>Barrier_sect</t>
  </si>
  <si>
    <t>Servbarrier</t>
  </si>
  <si>
    <t>stakeholder_engag</t>
  </si>
  <si>
    <t>impact_assessment</t>
  </si>
  <si>
    <t>public_procurement</t>
  </si>
  <si>
    <t>price</t>
  </si>
  <si>
    <t>governance</t>
  </si>
  <si>
    <t>adburden</t>
  </si>
  <si>
    <t>PMR</t>
  </si>
  <si>
    <t>state_invol</t>
  </si>
  <si>
    <t>public_owner</t>
  </si>
  <si>
    <t>invol_business</t>
  </si>
  <si>
    <t>barrier_dom</t>
  </si>
  <si>
    <t>barrier_trade</t>
  </si>
  <si>
    <t>Overall Indicator</t>
  </si>
  <si>
    <t>2 High level Indicators</t>
  </si>
  <si>
    <t>6 Medium level Indicators</t>
  </si>
  <si>
    <t>Distortions Induced by State Involvement</t>
  </si>
  <si>
    <t>Barriers to Domestic and Foreign Entry</t>
  </si>
  <si>
    <t>Involvement in Business Operations</t>
  </si>
  <si>
    <t>Barriers in Service &amp; Network sectors</t>
  </si>
  <si>
    <t>Barriers to Trade and Investment</t>
  </si>
  <si>
    <t>Assessment of Impact on Competition</t>
  </si>
  <si>
    <t>Tariff Barriers</t>
  </si>
  <si>
    <t>Barriers to Trade Facilitation</t>
  </si>
  <si>
    <t>Retail Price Controls and Regulation</t>
  </si>
  <si>
    <t>Public Procurement</t>
  </si>
  <si>
    <t>Economy-wide Product Market Regulation Indicators</t>
  </si>
  <si>
    <t>Croatia</t>
  </si>
  <si>
    <t>Involvement of all stakeholders</t>
  </si>
  <si>
    <t>Regulations Impact Evaluation</t>
  </si>
  <si>
    <t>Administrative and Regulatory Burden</t>
  </si>
  <si>
    <t>Involvement in Business Operations in Network Sectors</t>
  </si>
  <si>
    <t>Regulations
Impact
Evaluation</t>
  </si>
  <si>
    <t>Barriers to entry in Network Sectors</t>
  </si>
  <si>
    <t>regulations</t>
  </si>
  <si>
    <t>inv_bus_ser</t>
  </si>
  <si>
    <t>inv_bus_net</t>
  </si>
  <si>
    <t>adreg_burden</t>
  </si>
  <si>
    <t>CommAndSimplif_burden</t>
  </si>
  <si>
    <t>fdi_index</t>
  </si>
  <si>
    <t>adburdenllc</t>
  </si>
  <si>
    <t>adburdenpoe</t>
  </si>
  <si>
    <t>barrier_entry</t>
  </si>
  <si>
    <t>Interaction with Stakeholders</t>
  </si>
  <si>
    <t>Distortions Induced by Public Ownership</t>
  </si>
  <si>
    <t>distort_public</t>
  </si>
  <si>
    <t>Barriers to entry in Service Sectors</t>
  </si>
  <si>
    <t>Luxembourg</t>
  </si>
  <si>
    <t>15 Low level Indicators</t>
  </si>
  <si>
    <t>Switzerland</t>
  </si>
  <si>
    <t>Brazil</t>
  </si>
  <si>
    <t>Costa Rica</t>
  </si>
  <si>
    <t>Japan</t>
  </si>
  <si>
    <t>Italy</t>
  </si>
  <si>
    <t>Canada</t>
  </si>
  <si>
    <t>Sweden</t>
  </si>
  <si>
    <t>Korea</t>
  </si>
  <si>
    <t>Estonia</t>
  </si>
  <si>
    <t>New Zealand</t>
  </si>
  <si>
    <t>Lithuania</t>
  </si>
  <si>
    <t>Austria</t>
  </si>
  <si>
    <t>Finland</t>
  </si>
  <si>
    <t>Spain</t>
  </si>
  <si>
    <t>Norway</t>
  </si>
  <si>
    <t>Slovenia</t>
  </si>
  <si>
    <t>Ireland</t>
  </si>
  <si>
    <t>Latvia</t>
  </si>
  <si>
    <t>Poland</t>
  </si>
  <si>
    <t>Iceland</t>
  </si>
  <si>
    <t>Greece</t>
  </si>
  <si>
    <t>Chile</t>
  </si>
  <si>
    <t>France</t>
  </si>
  <si>
    <t>United Kingdom</t>
  </si>
  <si>
    <t>Portugal</t>
  </si>
  <si>
    <t>Germany</t>
  </si>
  <si>
    <t>Türkiye</t>
  </si>
  <si>
    <t>South Africa</t>
  </si>
  <si>
    <t>Denmark</t>
  </si>
  <si>
    <t>1.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</si>
  <si>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scopepubentr</t>
  </si>
  <si>
    <t>Quality and Scope of Public Ownership</t>
  </si>
  <si>
    <t>Scope of Public Ownership</t>
  </si>
  <si>
    <t>Table1: Breakdown of some low level indicators</t>
  </si>
  <si>
    <t>These two sets of values are based on the methodology introduced in 2023 and they cannot be compared with any other vintage</t>
  </si>
  <si>
    <t>Notes:</t>
  </si>
  <si>
    <r>
      <t xml:space="preserve">PMR
</t>
    </r>
    <r>
      <rPr>
        <sz val="10"/>
        <color theme="1"/>
        <rFont val="Arial"/>
        <family val="2"/>
      </rPr>
      <t>(2023 methodology)</t>
    </r>
  </si>
  <si>
    <r>
      <t>Israel</t>
    </r>
    <r>
      <rPr>
        <i/>
        <vertAlign val="superscript"/>
        <sz val="10"/>
        <color theme="1"/>
        <rFont val="Arial"/>
        <family val="2"/>
      </rPr>
      <t>1</t>
    </r>
  </si>
  <si>
    <t>The 2018 values herein contained replace previous values for 2018 as these are based on the methodology introduced in 2023</t>
  </si>
  <si>
    <t>Czechia</t>
  </si>
  <si>
    <t>Lobbying regulation</t>
  </si>
  <si>
    <t>Australia</t>
  </si>
  <si>
    <t>AUS</t>
  </si>
  <si>
    <t>CAN</t>
  </si>
  <si>
    <t>CZE</t>
  </si>
  <si>
    <t>EST</t>
  </si>
  <si>
    <t>FIN</t>
  </si>
  <si>
    <t>FRA</t>
  </si>
  <si>
    <t>ISR</t>
  </si>
  <si>
    <t>ITA</t>
  </si>
  <si>
    <t>KOR</t>
  </si>
  <si>
    <t>LUX</t>
  </si>
  <si>
    <t>NOR</t>
  </si>
  <si>
    <t>POL</t>
  </si>
  <si>
    <t>SWE</t>
  </si>
  <si>
    <t>BRA</t>
  </si>
  <si>
    <t>AUT</t>
  </si>
  <si>
    <t>CHL</t>
  </si>
  <si>
    <t>CRI</t>
  </si>
  <si>
    <t>DNK</t>
  </si>
  <si>
    <t>DEU</t>
  </si>
  <si>
    <t>GBR</t>
  </si>
  <si>
    <t>ISL</t>
  </si>
  <si>
    <t>JPN</t>
  </si>
  <si>
    <t>LVA</t>
  </si>
  <si>
    <t>LTU</t>
  </si>
  <si>
    <t>NZL</t>
  </si>
  <si>
    <t>PRT</t>
  </si>
  <si>
    <t>SVN</t>
  </si>
  <si>
    <t>ESP</t>
  </si>
  <si>
    <t>CHE</t>
  </si>
  <si>
    <t>TUR</t>
  </si>
  <si>
    <t>GRC</t>
  </si>
  <si>
    <t>HRV</t>
  </si>
  <si>
    <t>ZAF</t>
  </si>
  <si>
    <t>Governance of SOEs</t>
  </si>
  <si>
    <t>Regulatory_burden</t>
  </si>
  <si>
    <t>Licences</t>
  </si>
  <si>
    <t>Communication and Simplification of Regulatory burden</t>
  </si>
  <si>
    <t>Licences and permits</t>
  </si>
  <si>
    <t>IRL</t>
  </si>
  <si>
    <t>Communication and Simplification of  Administrative and Regulatory Burden</t>
  </si>
  <si>
    <t>Administrative And Regulatory Burden</t>
  </si>
  <si>
    <t>Admininistrative Requirements for Limited Liability Companies</t>
  </si>
  <si>
    <t>Admininistrative  Requirements for Personally-0wned Enterprises</t>
  </si>
  <si>
    <t>Admininistrative Requirements for Limited Liability Companies and Personally-owned Enterprises</t>
  </si>
  <si>
    <t>2023*</t>
  </si>
  <si>
    <t>Colombia</t>
  </si>
  <si>
    <t>COL</t>
  </si>
  <si>
    <t>engag_All</t>
  </si>
  <si>
    <t>engag_Intgrp</t>
  </si>
  <si>
    <t>SVK</t>
  </si>
  <si>
    <t>Slovak Republic</t>
  </si>
  <si>
    <t>Information refers to laws and regulation that were in force on:</t>
  </si>
  <si>
    <t>Bulgaria</t>
  </si>
  <si>
    <t>BGR</t>
  </si>
  <si>
    <t>United States</t>
  </si>
  <si>
    <t>USA</t>
  </si>
  <si>
    <t>CHN</t>
  </si>
  <si>
    <t>2018*</t>
  </si>
  <si>
    <t>CYP</t>
  </si>
  <si>
    <t>MEX</t>
  </si>
  <si>
    <t>* 2018 and 2023 are the years in which the majority of the data was collected. However in some countries the data collection was completed at a later date. Column C provides the exact date to which the information used to build the indicators refer</t>
  </si>
  <si>
    <r>
      <t>Mexico</t>
    </r>
    <r>
      <rPr>
        <i/>
        <vertAlign val="superscript"/>
        <sz val="10"/>
        <color theme="1"/>
        <rFont val="Arial"/>
        <family val="2"/>
      </rPr>
      <t>2</t>
    </r>
  </si>
  <si>
    <t>Belgium</t>
  </si>
  <si>
    <t>BEL</t>
  </si>
  <si>
    <t>PER</t>
  </si>
  <si>
    <t>Indonesia</t>
  </si>
  <si>
    <t>IDN</t>
  </si>
  <si>
    <t>Malta</t>
  </si>
  <si>
    <t>MLT</t>
  </si>
  <si>
    <t>Hungary</t>
  </si>
  <si>
    <t>HUN</t>
  </si>
  <si>
    <t>Involvement in Business Operations
in Service Sectors</t>
  </si>
  <si>
    <r>
      <t>Quality and Scope of Public Ownership</t>
    </r>
    <r>
      <rPr>
        <vertAlign val="superscript"/>
        <sz val="10"/>
        <color theme="1"/>
        <rFont val="Arial"/>
        <family val="2"/>
      </rPr>
      <t>6</t>
    </r>
  </si>
  <si>
    <r>
      <t>Administrative Requirements for Limited Liability Companies and Personally-owned Enterprises</t>
    </r>
    <r>
      <rPr>
        <vertAlign val="superscript"/>
        <sz val="10"/>
        <color theme="1"/>
        <rFont val="Arial"/>
        <family val="2"/>
      </rPr>
      <t>7</t>
    </r>
  </si>
  <si>
    <r>
      <t>Barriers to FDI</t>
    </r>
    <r>
      <rPr>
        <vertAlign val="superscript"/>
        <sz val="10"/>
        <color theme="1"/>
        <rFont val="Arial"/>
        <family val="2"/>
      </rPr>
      <t>8</t>
    </r>
  </si>
  <si>
    <t>7. In some countries, personally-owned enterprises do not exist or are rarely used. In such instances, only the administrative requirements for limited liability companies are considered.</t>
  </si>
  <si>
    <t>8. The values for this low-level indicator are derived from the OECD FDI Restrictiveness indexes based on the methodology introduced in 2022. Both the 2018 and 2023 values are still preliminary.</t>
  </si>
  <si>
    <t>NLD</t>
  </si>
  <si>
    <t>Netherlands</t>
  </si>
  <si>
    <t>OECD average 2023</t>
  </si>
  <si>
    <t>OECD average 2018</t>
  </si>
  <si>
    <t xml:space="preserve">Source: 2023/2024 OECD PMR database </t>
  </si>
  <si>
    <r>
      <t>Interaction with Stakeholders</t>
    </r>
    <r>
      <rPr>
        <vertAlign val="superscript"/>
        <sz val="10"/>
        <color theme="1"/>
        <rFont val="Arial"/>
        <family val="2"/>
      </rPr>
      <t>9</t>
    </r>
  </si>
  <si>
    <r>
      <t>Communication and Simplification of  Administrative and Regulatory Burden</t>
    </r>
    <r>
      <rPr>
        <vertAlign val="superscript"/>
        <sz val="10"/>
        <color theme="1"/>
        <rFont val="Arial"/>
        <family val="2"/>
      </rPr>
      <t>10</t>
    </r>
  </si>
  <si>
    <r>
      <t>Cyprus</t>
    </r>
    <r>
      <rPr>
        <i/>
        <vertAlign val="superscript"/>
        <sz val="10"/>
        <color theme="1"/>
        <rFont val="Arial"/>
        <family val="2"/>
      </rPr>
      <t>4,5</t>
    </r>
  </si>
  <si>
    <r>
      <t>China</t>
    </r>
    <r>
      <rPr>
        <i/>
        <vertAlign val="superscript"/>
        <sz val="10"/>
        <color theme="1"/>
        <rFont val="Arial"/>
        <family val="2"/>
      </rPr>
      <t>3</t>
    </r>
  </si>
  <si>
    <r>
      <t>Peru</t>
    </r>
    <r>
      <rPr>
        <i/>
        <vertAlign val="superscript"/>
        <sz val="10"/>
        <color theme="1"/>
        <rFont val="Arial"/>
        <family val="2"/>
      </rPr>
      <t>3</t>
    </r>
  </si>
  <si>
    <t>3. The indicators for these countries are part of the OECD-WBG set of PMR indicators.</t>
  </si>
  <si>
    <t>4. Footnote by Türkiye: The information in this document with reference to "Cyprus" relates to the southern part of the Island. There is no single authority representing both Turkish and Greek Cypriot people on the Island. Türkiye recognizes the Turkish Republic of Northern Cyprus (TRNC). Until a lasting and equitable solution is found within the context of United Nations, Türkiye shall preserve its position concerning the "Cyprus issue".</t>
  </si>
  <si>
    <t>5. Footnote by all the European Union Member States of the OECD and the European Union: The Republic of Cyprus is recognized by all members of the United Nations with the exception of Türkiye. The information in this database relates to the area under the effective control of the Government of the Republic of Cyprus.</t>
  </si>
  <si>
    <t>9. The Interaction with Stakeholders low-level indicator is the weighted average of the 'Involvement of all stakeholders' and the 'Lobbying regulation' components. The weights applied are explained in the detailed PMR Schemata.</t>
  </si>
  <si>
    <t>ISO Alpha-3 code</t>
  </si>
  <si>
    <t>2. The latest Tariff data available for Mexico is 2018, hence this data is used to calculate the 'Tariff Barriers' low-level indicator for both 2018 and 2023 for Mexico.</t>
  </si>
  <si>
    <t>OECD economies</t>
  </si>
  <si>
    <t>Non-OECD economies</t>
  </si>
  <si>
    <t>Average of 5 best performing OECD economies 2023</t>
  </si>
  <si>
    <t>Average of 5 worst performing OECD economies 2023</t>
  </si>
  <si>
    <t>Average of 5 best performing OECD economies 2018</t>
  </si>
  <si>
    <t>Average of 5 worst performing OECD economies 2018</t>
  </si>
  <si>
    <t xml:space="preserve">This file presents the OECD Indicators of Product Market Regulation (PMR), which are a comprehensive and internationally-comparable set of indicators that measure the degree to which policies promote or inhibit competition in areas of the product market where competition is viable. They measure the economy-wide regulatory and market environments in OECD economies and in a number of non-OECD economies.
</t>
  </si>
  <si>
    <t>govern1</t>
  </si>
  <si>
    <t>governance_pol_interfer</t>
  </si>
  <si>
    <t>governance_market_discip</t>
  </si>
  <si>
    <t>governance_PSO</t>
  </si>
  <si>
    <r>
      <t>Administrative Requirements for Limited Liability Companies and Personally-Owned Enterprises</t>
    </r>
    <r>
      <rPr>
        <b/>
        <vertAlign val="superscript"/>
        <sz val="10"/>
        <color theme="1"/>
        <rFont val="Arial"/>
        <family val="2"/>
      </rPr>
      <t>7</t>
    </r>
  </si>
  <si>
    <r>
      <t>Governance of SOEs</t>
    </r>
    <r>
      <rPr>
        <b/>
        <vertAlign val="superscript"/>
        <sz val="10"/>
        <color theme="1"/>
        <rFont val="Arial"/>
        <family val="2"/>
      </rPr>
      <t>11</t>
    </r>
  </si>
  <si>
    <t>Rationale for Ownership</t>
  </si>
  <si>
    <t>Degree of protection from political interference</t>
  </si>
  <si>
    <t>Degree of insulation from market discipline</t>
  </si>
  <si>
    <t>Public service obligations</t>
  </si>
  <si>
    <t xml:space="preserve">6. The indicator 'Quality and Scope of Public Ownership' is the product of the measure 'Scope of Public Ownership' (see Table 1 on the right) and the indicator 'Governance of SOEs' divided by 6.  </t>
  </si>
  <si>
    <t>10. The 'Communication and Simplification of  Administrative and Regulatory Burden' low-level indicator is the weighted average of the 'Communication and Simplification of Regulatory burden' and the 'Licences and permits' components. The weights applied are shown in the PMR Schemata.</t>
  </si>
  <si>
    <t>11. The 'Governance of SOEs' low-level indicator is the weighted average of the 'Rationale for ownership', the 'Degree of protection from political interference', the 'Degree of insulation from market discipline', and the 'Public service obligations' components. The weights applied are shown in the PMR Schemata.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</si>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</sst>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1"/>
      <name val="Calibri"/>
      <family val="2"/>
    </font>
    <font>
      <sz val="10"/>
      <name val="Arial"/>
      <family val="2"/>
    </font>
    <font>
      <b/>
      <sz val="11"/>
      <color theme="1"/>
      <name val="Calibri"/>
      <family val="2"/>
      <scheme val="minor"/>
    </font>
    <font>
      <sz val="10"/>
      <color theme="1"/>
      <name val="Calibri"/>
      <family val="2"/>
      <scheme val="minor"/>
    </font>
    <font>
      <sz val="10"/>
      <color rgb="FF222222"/>
      <name val="Calibri"/>
      <family val="2"/>
      <scheme val="minor"/>
    </font>
    <font>
      <sz val="10"/>
      <color theme="1"/>
      <name val="Arial"/>
      <family val="2"/>
    </font>
    <font>
      <sz val="10"/>
      <color rgb="FFFF0000"/>
      <name val="Arial"/>
      <family val="2"/>
    </font>
    <font>
      <b/>
      <sz val="10"/>
      <color theme="1"/>
      <name val="Arial"/>
      <family val="2"/>
    </font>
    <font>
      <b/>
      <sz val="10"/>
      <name val="Arial"/>
      <family val="2"/>
    </font>
    <font>
      <b/>
      <vertAlign val="superscript"/>
      <sz val="10"/>
      <color theme="1"/>
      <name val="Arial"/>
      <family val="2"/>
    </font>
    <font>
      <vertAlign val="superscript"/>
      <sz val="10"/>
      <color theme="1"/>
      <name val="Arial"/>
      <family val="2"/>
    </font>
    <font>
      <b/>
      <sz val="10"/>
      <color rgb="FFFF0000"/>
      <name val="Arial"/>
      <family val="2"/>
    </font>
    <font>
      <i/>
      <sz val="10"/>
      <color theme="1"/>
      <name val="Arial"/>
      <family val="2"/>
    </font>
    <font>
      <i/>
      <vertAlign val="superscript"/>
      <sz val="10"/>
      <color theme="1"/>
      <name val="Arial"/>
      <family val="2"/>
    </font>
    <font>
      <b/>
      <i/>
      <sz val="10"/>
      <color theme="1"/>
      <name val="Arial"/>
      <family val="2"/>
    </font>
    <font>
      <i/>
      <sz val="10"/>
      <color rgb="FF000000"/>
      <name val="Arial"/>
      <family val="2"/>
    </font>
    <font>
      <sz val="10"/>
      <color rgb="FF000000"/>
      <name val="Arial"/>
      <family val="2"/>
    </font>
  </fonts>
  <fills count="11">
    <fill>
      <patternFill patternType="none"/>
    </fill>
    <fill>
      <patternFill patternType="gray125"/>
    </fill>
    <fill>
      <patternFill patternType="solid">
        <fgColor rgb="FFB8E08C"/>
        <bgColor indexed="64"/>
      </patternFill>
    </fill>
    <fill>
      <patternFill patternType="solid">
        <fgColor rgb="FF8EA9DB"/>
        <bgColor indexed="64"/>
      </patternFill>
    </fill>
    <fill>
      <patternFill patternType="solid">
        <fgColor rgb="FFB4C6E7"/>
        <bgColor indexed="64"/>
      </patternFill>
    </fill>
    <fill>
      <patternFill patternType="solid">
        <fgColor rgb="FFD9E1F2"/>
        <bgColor indexed="64"/>
      </patternFill>
    </fill>
    <fill>
      <patternFill patternType="solid">
        <fgColor theme="0"/>
        <bgColor indexed="64"/>
      </patternFill>
    </fill>
    <fill>
      <patternFill patternType="solid">
        <fgColor theme="8" tint="0.79998168889431442"/>
        <bgColor indexed="64"/>
      </patternFill>
    </fill>
    <fill>
      <patternFill patternType="solid">
        <fgColor rgb="FFECF0F8"/>
        <bgColor indexed="64"/>
      </patternFill>
    </fill>
    <fill>
      <patternFill patternType="solid">
        <fgColor theme="8" tint="0.59999389629810485"/>
        <bgColor indexed="64"/>
      </patternFill>
    </fill>
    <fill>
      <patternFill patternType="solid">
        <fgColor theme="8" tint="0.39997558519241921"/>
        <bgColor indexed="64"/>
      </patternFill>
    </fill>
  </fills>
  <borders count="36">
    <border>
      <left/>
      <right/>
      <top/>
      <bottom/>
      <diagonal/>
    </border>
    <border>
      <left/>
      <right style="thin">
        <color auto="1"/>
      </right>
      <top/>
      <bottom/>
      <diagonal/>
    </border>
    <border>
      <left style="thin">
        <color auto="1"/>
      </left>
      <right/>
      <top/>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top style="thin">
        <color indexed="64"/>
      </top>
      <bottom/>
      <diagonal/>
    </border>
    <border>
      <left style="thin">
        <color auto="1"/>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auto="1"/>
      </left>
      <right style="medium">
        <color indexed="64"/>
      </right>
      <top/>
      <bottom/>
      <diagonal/>
    </border>
    <border>
      <left style="thin">
        <color auto="1"/>
      </left>
      <right/>
      <top/>
      <bottom style="medium">
        <color indexed="64"/>
      </bottom>
      <diagonal/>
    </border>
    <border>
      <left/>
      <right style="thin">
        <color auto="1"/>
      </right>
      <top/>
      <bottom style="medium">
        <color indexed="64"/>
      </bottom>
      <diagonal/>
    </border>
    <border>
      <left/>
      <right style="medium">
        <color indexed="64"/>
      </right>
      <top/>
      <bottom style="thin">
        <color indexed="64"/>
      </bottom>
      <diagonal/>
    </border>
    <border>
      <left style="thin">
        <color auto="1"/>
      </left>
      <right style="medium">
        <color indexed="64"/>
      </right>
      <top/>
      <bottom style="thin">
        <color indexed="64"/>
      </bottom>
      <diagonal/>
    </border>
    <border>
      <left style="thin">
        <color auto="1"/>
      </left>
      <right style="thin">
        <color auto="1"/>
      </right>
      <top/>
      <bottom style="medium">
        <color indexed="64"/>
      </bottom>
      <diagonal/>
    </border>
    <border>
      <left style="thin">
        <color auto="1"/>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style="thin">
        <color auto="1"/>
      </left>
      <right style="medium">
        <color indexed="64"/>
      </right>
      <top style="medium">
        <color indexed="64"/>
      </top>
      <bottom style="thin">
        <color indexed="64"/>
      </bottom>
      <diagonal/>
    </border>
  </borders>
  <cellStyleXfs count="3">
    <xf numFmtId="0" fontId="0" fillId="0" borderId="0"/>
    <xf numFmtId="0" fontId="1" fillId="0" borderId="0"/>
    <xf numFmtId="0" fontId="2" fillId="0" borderId="0"/>
  </cellStyleXfs>
  <cellXfs count="189">
    <xf numFmtId="0" fontId="0" fillId="0" borderId="0" xfId="0"/>
    <xf numFmtId="0" fontId="0" fillId="0" borderId="0" xfId="0" applyAlignment="1">
      <alignment vertical="center" wrapText="1"/>
    </xf>
    <xf numFmtId="0" fontId="4" fillId="6" borderId="0" xfId="0" applyFont="1" applyFill="1"/>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3" borderId="2" xfId="0" applyFont="1" applyFill="1" applyBorder="1" applyAlignment="1">
      <alignment horizontal="center" vertical="center" textRotation="90" wrapText="1"/>
    </xf>
    <xf numFmtId="0" fontId="8" fillId="3" borderId="1" xfId="0" applyFont="1" applyFill="1" applyBorder="1" applyAlignment="1">
      <alignment horizontal="center" vertical="center" textRotation="90" wrapText="1"/>
    </xf>
    <xf numFmtId="0" fontId="9" fillId="4" borderId="2" xfId="0" applyFont="1" applyFill="1" applyBorder="1" applyAlignment="1">
      <alignment horizontal="center" vertical="center" textRotation="90" wrapText="1"/>
    </xf>
    <xf numFmtId="0" fontId="9" fillId="4" borderId="1" xfId="0" applyFont="1" applyFill="1" applyBorder="1" applyAlignment="1">
      <alignment horizontal="center" vertical="center" textRotation="90" wrapText="1"/>
    </xf>
    <xf numFmtId="0" fontId="9" fillId="4" borderId="2" xfId="0" applyFont="1" applyFill="1" applyBorder="1" applyAlignment="1">
      <alignment horizontal="center" vertical="center" textRotation="90"/>
    </xf>
    <xf numFmtId="15" fontId="8" fillId="5" borderId="15" xfId="0" applyNumberFormat="1" applyFont="1" applyFill="1" applyBorder="1" applyAlignment="1">
      <alignment vertical="center"/>
    </xf>
    <xf numFmtId="2" fontId="12" fillId="3" borderId="2"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xf>
    <xf numFmtId="2" fontId="12" fillId="9" borderId="2" xfId="0" applyNumberFormat="1" applyFont="1" applyFill="1" applyBorder="1" applyAlignment="1">
      <alignment horizontal="center" vertical="center"/>
    </xf>
    <xf numFmtId="2" fontId="12" fillId="7" borderId="2" xfId="0" applyNumberFormat="1" applyFont="1" applyFill="1" applyBorder="1" applyAlignment="1">
      <alignment horizontal="center" vertical="center"/>
    </xf>
    <xf numFmtId="2" fontId="12" fillId="5" borderId="1" xfId="0" applyNumberFormat="1" applyFont="1" applyFill="1" applyBorder="1" applyAlignment="1">
      <alignment horizontal="center" vertical="center"/>
    </xf>
    <xf numFmtId="2" fontId="12" fillId="7" borderId="1" xfId="0" applyNumberFormat="1" applyFont="1" applyFill="1" applyBorder="1" applyAlignment="1">
      <alignment horizontal="center" vertical="center"/>
    </xf>
    <xf numFmtId="2" fontId="12" fillId="7" borderId="16" xfId="0" applyNumberFormat="1" applyFont="1" applyFill="1" applyBorder="1" applyAlignment="1">
      <alignment horizontal="center" vertical="center"/>
    </xf>
    <xf numFmtId="2" fontId="12" fillId="7" borderId="15" xfId="0" applyNumberFormat="1" applyFont="1" applyFill="1" applyBorder="1" applyAlignment="1">
      <alignment horizontal="center" vertical="center"/>
    </xf>
    <xf numFmtId="2" fontId="12" fillId="8" borderId="16"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2" fontId="7" fillId="3" borderId="1" xfId="0" applyNumberFormat="1" applyFont="1" applyFill="1" applyBorder="1" applyAlignment="1">
      <alignment horizontal="center" vertical="center"/>
    </xf>
    <xf numFmtId="2" fontId="7" fillId="9" borderId="2" xfId="0" applyNumberFormat="1" applyFont="1" applyFill="1" applyBorder="1" applyAlignment="1">
      <alignment horizontal="center" vertical="center"/>
    </xf>
    <xf numFmtId="2" fontId="7" fillId="7" borderId="2" xfId="0" applyNumberFormat="1" applyFont="1" applyFill="1" applyBorder="1" applyAlignment="1">
      <alignment horizontal="center" vertical="center"/>
    </xf>
    <xf numFmtId="2" fontId="7" fillId="7" borderId="1" xfId="0" applyNumberFormat="1" applyFont="1" applyFill="1" applyBorder="1" applyAlignment="1">
      <alignment horizontal="center" vertical="center"/>
    </xf>
    <xf numFmtId="2" fontId="7" fillId="7" borderId="16" xfId="0" applyNumberFormat="1" applyFont="1" applyFill="1" applyBorder="1" applyAlignment="1">
      <alignment horizontal="center" vertical="center"/>
    </xf>
    <xf numFmtId="2" fontId="7" fillId="7" borderId="15" xfId="0" applyNumberFormat="1" applyFont="1" applyFill="1" applyBorder="1" applyAlignment="1">
      <alignment horizontal="center" vertical="center"/>
    </xf>
    <xf numFmtId="2" fontId="7" fillId="8" borderId="16" xfId="0" applyNumberFormat="1" applyFont="1" applyFill="1" applyBorder="1" applyAlignment="1">
      <alignment horizontal="center" vertical="center"/>
    </xf>
    <xf numFmtId="2" fontId="7" fillId="3" borderId="4"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2" fontId="7" fillId="9" borderId="4" xfId="0" applyNumberFormat="1" applyFont="1" applyFill="1" applyBorder="1" applyAlignment="1">
      <alignment horizontal="center" vertical="center"/>
    </xf>
    <xf numFmtId="2" fontId="7" fillId="9" borderId="3" xfId="0" applyNumberFormat="1" applyFont="1" applyFill="1" applyBorder="1" applyAlignment="1">
      <alignment horizontal="center" vertical="center"/>
    </xf>
    <xf numFmtId="2" fontId="7" fillId="7" borderId="4" xfId="0" applyNumberFormat="1" applyFont="1" applyFill="1" applyBorder="1" applyAlignment="1">
      <alignment horizontal="center" vertical="center"/>
    </xf>
    <xf numFmtId="2" fontId="7" fillId="7" borderId="5" xfId="0" applyNumberFormat="1" applyFont="1" applyFill="1" applyBorder="1" applyAlignment="1">
      <alignment horizontal="center" vertical="center"/>
    </xf>
    <xf numFmtId="2" fontId="7" fillId="7" borderId="3" xfId="0" applyNumberFormat="1" applyFont="1" applyFill="1" applyBorder="1" applyAlignment="1">
      <alignment horizontal="center" vertical="center"/>
    </xf>
    <xf numFmtId="2" fontId="7" fillId="7" borderId="24" xfId="0" applyNumberFormat="1" applyFont="1" applyFill="1" applyBorder="1" applyAlignment="1">
      <alignment horizontal="center" vertical="center"/>
    </xf>
    <xf numFmtId="2" fontId="7" fillId="7" borderId="28" xfId="0" applyNumberFormat="1" applyFont="1" applyFill="1" applyBorder="1" applyAlignment="1">
      <alignment horizontal="center" vertical="center"/>
    </xf>
    <xf numFmtId="2" fontId="7" fillId="8" borderId="3" xfId="0" applyNumberFormat="1" applyFont="1" applyFill="1" applyBorder="1" applyAlignment="1">
      <alignment horizontal="center" vertical="center"/>
    </xf>
    <xf numFmtId="2" fontId="7" fillId="8" borderId="24" xfId="0" applyNumberFormat="1" applyFont="1" applyFill="1" applyBorder="1" applyAlignment="1">
      <alignment horizontal="center" vertical="center"/>
    </xf>
    <xf numFmtId="2" fontId="12" fillId="5" borderId="15" xfId="0" applyNumberFormat="1" applyFont="1" applyFill="1" applyBorder="1" applyAlignment="1">
      <alignment horizontal="center" vertical="center"/>
    </xf>
    <xf numFmtId="2" fontId="7" fillId="5" borderId="15" xfId="0" applyNumberFormat="1" applyFont="1" applyFill="1" applyBorder="1" applyAlignment="1">
      <alignment horizontal="center" vertical="center"/>
    </xf>
    <xf numFmtId="2" fontId="7" fillId="5" borderId="17" xfId="0" applyNumberFormat="1" applyFont="1" applyFill="1" applyBorder="1" applyAlignment="1">
      <alignment horizontal="center" vertical="center"/>
    </xf>
    <xf numFmtId="2" fontId="7" fillId="8" borderId="18" xfId="0" applyNumberFormat="1" applyFont="1" applyFill="1" applyBorder="1" applyAlignment="1">
      <alignment horizontal="center" vertical="center"/>
    </xf>
    <xf numFmtId="2" fontId="7" fillId="5" borderId="18" xfId="0" applyNumberFormat="1" applyFont="1" applyFill="1" applyBorder="1" applyAlignment="1">
      <alignment horizontal="center" vertical="center"/>
    </xf>
    <xf numFmtId="2" fontId="7" fillId="8" borderId="19" xfId="0" applyNumberFormat="1" applyFont="1" applyFill="1" applyBorder="1" applyAlignment="1">
      <alignment horizontal="center" vertical="center"/>
    </xf>
    <xf numFmtId="0" fontId="2" fillId="0" borderId="0" xfId="1" applyFont="1"/>
    <xf numFmtId="0" fontId="2" fillId="0" borderId="0" xfId="1" applyFont="1" applyAlignment="1">
      <alignment horizontal="center" vertical="center"/>
    </xf>
    <xf numFmtId="0" fontId="6" fillId="0" borderId="0" xfId="0" applyFont="1" applyAlignment="1">
      <alignment vertical="center"/>
    </xf>
    <xf numFmtId="2" fontId="7" fillId="3" borderId="22" xfId="0" applyNumberFormat="1" applyFont="1" applyFill="1" applyBorder="1" applyAlignment="1">
      <alignment horizontal="center" vertical="center"/>
    </xf>
    <xf numFmtId="2" fontId="7" fillId="3" borderId="23" xfId="0" applyNumberFormat="1" applyFont="1" applyFill="1" applyBorder="1" applyAlignment="1">
      <alignment horizontal="center" vertical="center"/>
    </xf>
    <xf numFmtId="2" fontId="7" fillId="9" borderId="22" xfId="0" applyNumberFormat="1" applyFont="1" applyFill="1" applyBorder="1" applyAlignment="1">
      <alignment horizontal="center" vertical="center"/>
    </xf>
    <xf numFmtId="2" fontId="7" fillId="9" borderId="18" xfId="0" applyNumberFormat="1" applyFont="1" applyFill="1" applyBorder="1" applyAlignment="1">
      <alignment horizontal="center" vertical="center"/>
    </xf>
    <xf numFmtId="2" fontId="7" fillId="7" borderId="22" xfId="0" applyNumberFormat="1" applyFont="1" applyFill="1" applyBorder="1" applyAlignment="1">
      <alignment horizontal="center" vertical="center"/>
    </xf>
    <xf numFmtId="2" fontId="7" fillId="7" borderId="23" xfId="0" applyNumberFormat="1" applyFont="1" applyFill="1" applyBorder="1" applyAlignment="1">
      <alignment horizontal="center" vertical="center"/>
    </xf>
    <xf numFmtId="2" fontId="7" fillId="7" borderId="18" xfId="0" applyNumberFormat="1" applyFont="1" applyFill="1" applyBorder="1" applyAlignment="1">
      <alignment horizontal="center" vertical="center"/>
    </xf>
    <xf numFmtId="2" fontId="7" fillId="7" borderId="19" xfId="0" applyNumberFormat="1" applyFont="1" applyFill="1" applyBorder="1" applyAlignment="1">
      <alignment horizontal="center" vertical="center"/>
    </xf>
    <xf numFmtId="0" fontId="0" fillId="8" borderId="3" xfId="0" applyFill="1" applyBorder="1" applyAlignment="1">
      <alignment horizontal="center" vertical="center" textRotation="90" wrapText="1"/>
    </xf>
    <xf numFmtId="0" fontId="8" fillId="0" borderId="0" xfId="0" applyFont="1" applyAlignment="1">
      <alignment vertical="center"/>
    </xf>
    <xf numFmtId="0" fontId="8" fillId="0" borderId="21" xfId="0" applyFont="1" applyBorder="1"/>
    <xf numFmtId="0" fontId="7" fillId="0" borderId="21" xfId="0" applyFont="1" applyBorder="1"/>
    <xf numFmtId="0" fontId="7" fillId="0" borderId="2" xfId="0" applyFont="1" applyBorder="1"/>
    <xf numFmtId="0" fontId="13" fillId="0" borderId="21" xfId="0" applyFont="1" applyBorder="1" applyAlignment="1">
      <alignment vertical="center"/>
    </xf>
    <xf numFmtId="0" fontId="8" fillId="0" borderId="33" xfId="0" applyFont="1" applyBorder="1" applyAlignment="1">
      <alignment horizontal="center" vertical="center" wrapText="1"/>
    </xf>
    <xf numFmtId="0" fontId="8" fillId="0" borderId="15" xfId="0" applyFont="1" applyBorder="1"/>
    <xf numFmtId="0" fontId="7" fillId="0" borderId="15" xfId="0" applyFont="1" applyBorder="1"/>
    <xf numFmtId="0" fontId="7" fillId="0" borderId="17" xfId="0" applyFont="1" applyBorder="1"/>
    <xf numFmtId="2" fontId="12" fillId="2" borderId="9" xfId="0" applyNumberFormat="1" applyFont="1" applyFill="1" applyBorder="1" applyAlignment="1">
      <alignment horizontal="center" vertical="center"/>
    </xf>
    <xf numFmtId="2" fontId="7" fillId="2" borderId="9" xfId="0" applyNumberFormat="1" applyFont="1" applyFill="1" applyBorder="1" applyAlignment="1">
      <alignment horizontal="center" vertical="center"/>
    </xf>
    <xf numFmtId="2" fontId="7" fillId="2" borderId="11" xfId="0" applyNumberFormat="1" applyFont="1" applyFill="1" applyBorder="1" applyAlignment="1">
      <alignment horizontal="center" vertical="center"/>
    </xf>
    <xf numFmtId="2" fontId="7" fillId="2" borderId="26" xfId="0" applyNumberFormat="1" applyFont="1" applyFill="1" applyBorder="1" applyAlignment="1">
      <alignment horizontal="center" vertical="center"/>
    </xf>
    <xf numFmtId="0" fontId="8" fillId="2" borderId="9" xfId="0" applyFont="1" applyFill="1" applyBorder="1" applyAlignment="1">
      <alignment horizontal="center" vertical="center" wrapText="1"/>
    </xf>
    <xf numFmtId="0" fontId="12" fillId="2" borderId="9" xfId="0" applyFont="1" applyFill="1" applyBorder="1" applyAlignment="1">
      <alignment horizontal="center" vertical="center" wrapText="1"/>
    </xf>
    <xf numFmtId="2" fontId="8" fillId="2" borderId="9" xfId="0" applyNumberFormat="1"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7" fillId="0" borderId="16" xfId="0" applyFont="1" applyBorder="1" applyAlignment="1">
      <alignment vertical="center" wrapText="1"/>
    </xf>
    <xf numFmtId="0" fontId="7" fillId="0" borderId="12" xfId="0" applyFont="1" applyBorder="1" applyAlignment="1">
      <alignment vertical="center" wrapText="1"/>
    </xf>
    <xf numFmtId="0" fontId="0" fillId="0" borderId="16" xfId="0" applyBorder="1" applyAlignment="1">
      <alignment vertical="center" wrapText="1"/>
    </xf>
    <xf numFmtId="0" fontId="0" fillId="0" borderId="27" xfId="0" applyBorder="1" applyAlignment="1">
      <alignment vertical="center"/>
    </xf>
    <xf numFmtId="0" fontId="8" fillId="0" borderId="16" xfId="0" applyFont="1" applyBorder="1" applyAlignment="1">
      <alignment vertical="center" wrapText="1"/>
    </xf>
    <xf numFmtId="0" fontId="0" fillId="0" borderId="25" xfId="0" applyBorder="1" applyAlignment="1">
      <alignment vertical="center"/>
    </xf>
    <xf numFmtId="0" fontId="0" fillId="5" borderId="2" xfId="0" applyFill="1" applyBorder="1" applyAlignment="1">
      <alignment horizontal="center" vertical="center" textRotation="90" wrapText="1"/>
    </xf>
    <xf numFmtId="0" fontId="0" fillId="5" borderId="5" xfId="0" applyFill="1" applyBorder="1" applyAlignment="1">
      <alignment horizontal="center" vertical="center" textRotation="90" wrapText="1"/>
    </xf>
    <xf numFmtId="0" fontId="0" fillId="5" borderId="0" xfId="0" applyFill="1" applyAlignment="1">
      <alignment horizontal="center" vertical="center" textRotation="90" wrapText="1"/>
    </xf>
    <xf numFmtId="0" fontId="0" fillId="5" borderId="3" xfId="0" applyFill="1" applyBorder="1" applyAlignment="1">
      <alignment horizontal="center" vertical="center" textRotation="90" wrapText="1"/>
    </xf>
    <xf numFmtId="0" fontId="0" fillId="5" borderId="1" xfId="0" applyFill="1" applyBorder="1" applyAlignment="1">
      <alignment horizontal="center" vertical="center" textRotation="90" wrapText="1"/>
    </xf>
    <xf numFmtId="0" fontId="0" fillId="5" borderId="16" xfId="0" applyFill="1" applyBorder="1" applyAlignment="1">
      <alignment horizontal="center" vertical="center" textRotation="90" wrapText="1"/>
    </xf>
    <xf numFmtId="0" fontId="0" fillId="0" borderId="16" xfId="0" applyBorder="1" applyAlignment="1">
      <alignment vertical="center"/>
    </xf>
    <xf numFmtId="0" fontId="0" fillId="5" borderId="15" xfId="0" applyFill="1" applyBorder="1" applyAlignment="1">
      <alignment horizontal="center" vertical="center" textRotation="90" wrapText="1"/>
    </xf>
    <xf numFmtId="0" fontId="0" fillId="8" borderId="0" xfId="0" applyFill="1" applyAlignment="1">
      <alignment horizontal="center" vertical="center" textRotation="90" wrapText="1"/>
    </xf>
    <xf numFmtId="0" fontId="0" fillId="7" borderId="0" xfId="0" applyFill="1" applyAlignment="1">
      <alignment horizontal="center" vertical="center" textRotation="90" wrapText="1"/>
    </xf>
    <xf numFmtId="0" fontId="0" fillId="8" borderId="24"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8" borderId="16" xfId="0" applyFill="1" applyBorder="1" applyAlignment="1">
      <alignment horizontal="center" vertical="center" textRotation="90" wrapText="1"/>
    </xf>
    <xf numFmtId="0" fontId="0" fillId="0" borderId="15" xfId="0" applyBorder="1" applyAlignment="1">
      <alignment vertical="center"/>
    </xf>
    <xf numFmtId="0" fontId="9" fillId="4" borderId="0" xfId="0" applyFont="1" applyFill="1" applyAlignment="1">
      <alignment horizontal="center" vertical="center" textRotation="90" wrapText="1"/>
    </xf>
    <xf numFmtId="0" fontId="0" fillId="5" borderId="15" xfId="0" applyFill="1" applyBorder="1" applyAlignment="1">
      <alignment vertical="center"/>
    </xf>
    <xf numFmtId="0" fontId="0" fillId="8" borderId="0" xfId="0" applyFill="1" applyAlignment="1">
      <alignment vertical="center"/>
    </xf>
    <xf numFmtId="0" fontId="0" fillId="5" borderId="6" xfId="0" applyFill="1" applyBorder="1" applyAlignment="1">
      <alignment horizontal="center" vertical="center" textRotation="90" wrapText="1"/>
    </xf>
    <xf numFmtId="0" fontId="0" fillId="8" borderId="6" xfId="0" applyFill="1" applyBorder="1" applyAlignment="1">
      <alignment horizontal="center" vertical="center" textRotation="90" wrapText="1"/>
    </xf>
    <xf numFmtId="0" fontId="0" fillId="7" borderId="0" xfId="0" applyFill="1"/>
    <xf numFmtId="0" fontId="0" fillId="8" borderId="0" xfId="0" applyFill="1"/>
    <xf numFmtId="0" fontId="0" fillId="8" borderId="16" xfId="0" applyFill="1" applyBorder="1"/>
    <xf numFmtId="0" fontId="0" fillId="7" borderId="15" xfId="0" applyFill="1" applyBorder="1" applyAlignment="1">
      <alignment vertical="center"/>
    </xf>
    <xf numFmtId="0" fontId="0" fillId="8" borderId="16" xfId="0" applyFill="1" applyBorder="1" applyAlignment="1">
      <alignment vertical="center"/>
    </xf>
    <xf numFmtId="0" fontId="0" fillId="0" borderId="21" xfId="0" applyBorder="1" applyAlignment="1">
      <alignment vertical="center"/>
    </xf>
    <xf numFmtId="0" fontId="8" fillId="3" borderId="0" xfId="0" applyFont="1" applyFill="1" applyAlignment="1">
      <alignment horizontal="center" vertical="center" textRotation="90" wrapText="1"/>
    </xf>
    <xf numFmtId="15" fontId="13" fillId="0" borderId="15" xfId="0" applyNumberFormat="1" applyFont="1" applyBorder="1" applyAlignment="1">
      <alignment vertical="center"/>
    </xf>
    <xf numFmtId="2" fontId="0" fillId="3" borderId="2" xfId="0" applyNumberFormat="1" applyFill="1" applyBorder="1" applyAlignment="1">
      <alignment horizontal="center" vertical="center"/>
    </xf>
    <xf numFmtId="2" fontId="0" fillId="3" borderId="1" xfId="0" applyNumberFormat="1" applyFill="1" applyBorder="1" applyAlignment="1">
      <alignment horizontal="center" vertical="center"/>
    </xf>
    <xf numFmtId="2" fontId="0" fillId="9" borderId="2" xfId="0" applyNumberFormat="1" applyFill="1" applyBorder="1" applyAlignment="1">
      <alignment horizontal="center" vertical="center"/>
    </xf>
    <xf numFmtId="2" fontId="0" fillId="9" borderId="0" xfId="0" applyNumberFormat="1" applyFill="1" applyAlignment="1">
      <alignment horizontal="center" vertical="center"/>
    </xf>
    <xf numFmtId="2" fontId="0" fillId="7" borderId="2" xfId="0" applyNumberFormat="1" applyFill="1" applyBorder="1" applyAlignment="1">
      <alignment horizontal="center" vertical="center"/>
    </xf>
    <xf numFmtId="2" fontId="0" fillId="5" borderId="1" xfId="0" applyNumberFormat="1" applyFill="1" applyBorder="1" applyAlignment="1">
      <alignment horizontal="center" vertical="center"/>
    </xf>
    <xf numFmtId="2" fontId="0" fillId="7" borderId="0" xfId="0" applyNumberFormat="1" applyFill="1" applyAlignment="1">
      <alignment horizontal="center" vertical="center"/>
    </xf>
    <xf numFmtId="2" fontId="0" fillId="7" borderId="1" xfId="0" applyNumberFormat="1" applyFill="1" applyBorder="1" applyAlignment="1">
      <alignment horizontal="center" vertical="center"/>
    </xf>
    <xf numFmtId="2" fontId="0" fillId="5" borderId="2" xfId="0" applyNumberFormat="1" applyFill="1" applyBorder="1" applyAlignment="1">
      <alignment horizontal="center" vertical="center"/>
    </xf>
    <xf numFmtId="2" fontId="0" fillId="7" borderId="16" xfId="0" applyNumberFormat="1" applyFill="1" applyBorder="1" applyAlignment="1">
      <alignment horizontal="center" vertical="center"/>
    </xf>
    <xf numFmtId="2" fontId="0" fillId="0" borderId="15" xfId="0" applyNumberFormat="1" applyBorder="1" applyAlignment="1">
      <alignment horizontal="center" vertical="center"/>
    </xf>
    <xf numFmtId="2" fontId="0" fillId="7" borderId="15" xfId="0" applyNumberFormat="1" applyFill="1" applyBorder="1" applyAlignment="1">
      <alignment horizontal="center" vertical="center"/>
    </xf>
    <xf numFmtId="2" fontId="0" fillId="8" borderId="0" xfId="0" applyNumberFormat="1" applyFill="1" applyAlignment="1">
      <alignment horizontal="center" vertical="center"/>
    </xf>
    <xf numFmtId="2" fontId="0" fillId="8" borderId="16" xfId="0" applyNumberFormat="1" applyFill="1" applyBorder="1" applyAlignment="1">
      <alignment horizontal="center" vertical="center"/>
    </xf>
    <xf numFmtId="2" fontId="0" fillId="5" borderId="15" xfId="0" applyNumberFormat="1" applyFill="1" applyBorder="1" applyAlignment="1">
      <alignment horizontal="center" vertical="center"/>
    </xf>
    <xf numFmtId="15" fontId="8" fillId="0" borderId="16" xfId="0" applyNumberFormat="1" applyFont="1" applyBorder="1" applyAlignment="1">
      <alignment vertical="center"/>
    </xf>
    <xf numFmtId="2" fontId="0" fillId="5" borderId="0" xfId="0" applyNumberFormat="1" applyFill="1" applyAlignment="1">
      <alignment horizontal="center" vertical="center"/>
    </xf>
    <xf numFmtId="2" fontId="0" fillId="5" borderId="16" xfId="0" applyNumberFormat="1" applyFill="1" applyBorder="1" applyAlignment="1">
      <alignment horizontal="center" vertical="center"/>
    </xf>
    <xf numFmtId="2" fontId="0" fillId="10" borderId="2" xfId="0" applyNumberFormat="1" applyFill="1" applyBorder="1" applyAlignment="1">
      <alignment horizontal="center" vertical="center"/>
    </xf>
    <xf numFmtId="2" fontId="0" fillId="10" borderId="1" xfId="0" applyNumberFormat="1" applyFill="1" applyBorder="1" applyAlignment="1">
      <alignment horizontal="center" vertical="center"/>
    </xf>
    <xf numFmtId="2" fontId="0" fillId="2" borderId="9" xfId="0" applyNumberFormat="1" applyFill="1" applyBorder="1" applyAlignment="1">
      <alignment horizontal="center" vertical="center"/>
    </xf>
    <xf numFmtId="2" fontId="0" fillId="3" borderId="0" xfId="0" applyNumberFormat="1" applyFill="1" applyAlignment="1">
      <alignment horizontal="center" vertical="center"/>
    </xf>
    <xf numFmtId="2" fontId="0" fillId="9" borderId="1" xfId="0" applyNumberFormat="1" applyFill="1" applyBorder="1" applyAlignment="1">
      <alignment horizontal="center" vertical="center"/>
    </xf>
    <xf numFmtId="15" fontId="0" fillId="0" borderId="16" xfId="0" applyNumberFormat="1" applyBorder="1" applyAlignment="1">
      <alignment vertical="center"/>
    </xf>
    <xf numFmtId="0" fontId="13" fillId="0" borderId="15" xfId="0" applyFont="1" applyBorder="1" applyAlignment="1">
      <alignment vertical="center"/>
    </xf>
    <xf numFmtId="15" fontId="8" fillId="8" borderId="0" xfId="0" applyNumberFormat="1" applyFont="1" applyFill="1" applyAlignment="1">
      <alignment vertical="center"/>
    </xf>
    <xf numFmtId="0" fontId="12" fillId="0" borderId="21" xfId="0" applyFont="1" applyBorder="1" applyAlignment="1">
      <alignment vertical="center"/>
    </xf>
    <xf numFmtId="0" fontId="12" fillId="0" borderId="15" xfId="0" applyFont="1" applyBorder="1" applyAlignment="1">
      <alignment vertical="center"/>
    </xf>
    <xf numFmtId="2" fontId="12" fillId="9" borderId="0" xfId="0" applyNumberFormat="1" applyFont="1" applyFill="1" applyAlignment="1">
      <alignment horizontal="center" vertical="center"/>
    </xf>
    <xf numFmtId="2" fontId="12" fillId="7" borderId="0" xfId="0" applyNumberFormat="1" applyFont="1" applyFill="1" applyAlignment="1">
      <alignment horizontal="center" vertical="center"/>
    </xf>
    <xf numFmtId="2" fontId="12" fillId="5" borderId="0" xfId="0" applyNumberFormat="1" applyFont="1" applyFill="1" applyAlignment="1">
      <alignment horizontal="center" vertical="center"/>
    </xf>
    <xf numFmtId="2" fontId="12" fillId="8" borderId="0" xfId="0" applyNumberFormat="1" applyFont="1" applyFill="1" applyAlignment="1">
      <alignment horizontal="center" vertical="center"/>
    </xf>
    <xf numFmtId="2" fontId="7" fillId="9" borderId="0" xfId="0" applyNumberFormat="1" applyFont="1" applyFill="1" applyAlignment="1">
      <alignment horizontal="center" vertical="center"/>
    </xf>
    <xf numFmtId="2" fontId="7" fillId="7" borderId="0" xfId="0" applyNumberFormat="1" applyFont="1" applyFill="1" applyAlignment="1">
      <alignment horizontal="center" vertical="center"/>
    </xf>
    <xf numFmtId="2" fontId="7" fillId="8" borderId="0" xfId="0" applyNumberFormat="1" applyFont="1" applyFill="1" applyAlignment="1">
      <alignment horizontal="center" vertical="center"/>
    </xf>
    <xf numFmtId="0" fontId="7" fillId="2" borderId="9" xfId="0" applyFont="1" applyFill="1" applyBorder="1" applyAlignment="1">
      <alignment horizontal="center" vertical="center"/>
    </xf>
    <xf numFmtId="2" fontId="0" fillId="10" borderId="0" xfId="0" applyNumberFormat="1" applyFill="1" applyAlignment="1">
      <alignment horizontal="center" vertical="center"/>
    </xf>
    <xf numFmtId="0" fontId="8" fillId="0" borderId="21" xfId="0" applyFont="1" applyBorder="1" applyAlignment="1">
      <alignment vertical="center"/>
    </xf>
    <xf numFmtId="0" fontId="8" fillId="0" borderId="15" xfId="0" applyFont="1" applyBorder="1" applyAlignment="1">
      <alignment vertical="center"/>
    </xf>
    <xf numFmtId="2" fontId="7" fillId="5" borderId="0" xfId="0" applyNumberFormat="1" applyFont="1" applyFill="1" applyAlignment="1">
      <alignment horizontal="center" vertical="center"/>
    </xf>
    <xf numFmtId="2" fontId="7" fillId="7" borderId="17" xfId="0" applyNumberFormat="1" applyFont="1" applyFill="1" applyBorder="1" applyAlignment="1">
      <alignment horizontal="center" vertical="center"/>
    </xf>
    <xf numFmtId="0" fontId="7" fillId="0" borderId="0" xfId="0" applyFont="1"/>
    <xf numFmtId="0" fontId="15" fillId="0" borderId="0" xfId="0" applyFont="1" applyAlignment="1">
      <alignment vertical="center"/>
    </xf>
    <xf numFmtId="0" fontId="13" fillId="0" borderId="0" xfId="0" applyFont="1" applyAlignment="1">
      <alignment vertical="center"/>
    </xf>
    <xf numFmtId="0" fontId="2" fillId="0" borderId="0" xfId="0" quotePrefix="1" applyFont="1" applyAlignment="1">
      <alignment vertical="center"/>
    </xf>
    <xf numFmtId="0" fontId="3" fillId="6" borderId="0" xfId="0" applyFont="1" applyFill="1" applyAlignment="1">
      <alignment horizontal="center"/>
    </xf>
    <xf numFmtId="0" fontId="5" fillId="6" borderId="0" xfId="0" applyFont="1" applyFill="1" applyAlignment="1">
      <alignment vertical="top" wrapText="1"/>
    </xf>
    <xf numFmtId="0" fontId="4" fillId="6" borderId="0" xfId="0" applyFont="1" applyFill="1" applyAlignment="1">
      <alignment vertical="top" wrapText="1"/>
    </xf>
    <xf numFmtId="0" fontId="8" fillId="7" borderId="0" xfId="0" applyFont="1" applyFill="1" applyAlignment="1">
      <alignment horizontal="center" vertical="center" wrapText="1"/>
    </xf>
    <xf numFmtId="0" fontId="8" fillId="7" borderId="16"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0" fillId="0" borderId="13" xfId="0" applyBorder="1" applyAlignment="1">
      <alignment vertical="center"/>
    </xf>
    <xf numFmtId="0" fontId="0" fillId="0" borderId="14" xfId="0" applyBorder="1" applyAlignment="1">
      <alignment vertical="center"/>
    </xf>
    <xf numFmtId="0" fontId="9" fillId="4" borderId="7"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8" fillId="7" borderId="15" xfId="0" applyFont="1" applyFill="1" applyBorder="1" applyAlignment="1">
      <alignment horizontal="center" vertical="center"/>
    </xf>
    <xf numFmtId="0" fontId="8" fillId="7" borderId="0" xfId="0" applyFont="1" applyFill="1" applyAlignment="1">
      <alignment horizontal="center" vertical="center"/>
    </xf>
    <xf numFmtId="0" fontId="9" fillId="4" borderId="6" xfId="0" applyFont="1" applyFill="1" applyBorder="1" applyAlignment="1">
      <alignment horizontal="center" vertical="center" textRotation="90" wrapText="1"/>
    </xf>
    <xf numFmtId="0" fontId="9" fillId="4" borderId="3" xfId="0" applyFont="1" applyFill="1" applyBorder="1" applyAlignment="1">
      <alignment horizontal="center" vertical="center" textRotation="90" wrapText="1"/>
    </xf>
    <xf numFmtId="0" fontId="9" fillId="4" borderId="8" xfId="0" applyFont="1" applyFill="1" applyBorder="1" applyAlignment="1">
      <alignment horizontal="center" vertical="center" textRotation="90" wrapText="1"/>
    </xf>
    <xf numFmtId="0" fontId="9" fillId="4" borderId="5" xfId="0" applyFont="1" applyFill="1" applyBorder="1" applyAlignment="1">
      <alignment horizontal="center" vertical="center" textRotation="90"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6" borderId="29"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0" borderId="32" xfId="0" applyFont="1" applyBorder="1" applyAlignment="1">
      <alignment horizontal="center" vertical="center" wrapText="1"/>
    </xf>
    <xf numFmtId="0" fontId="8" fillId="0" borderId="28" xfId="0" applyFont="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3" borderId="7" xfId="0" applyFont="1" applyFill="1" applyBorder="1" applyAlignment="1">
      <alignment horizontal="center" vertical="center" textRotation="90" wrapText="1"/>
    </xf>
    <xf numFmtId="0" fontId="8" fillId="3" borderId="4" xfId="0" applyFont="1" applyFill="1" applyBorder="1" applyAlignment="1">
      <alignment horizontal="center" vertical="center" textRotation="90" wrapText="1"/>
    </xf>
    <xf numFmtId="0" fontId="8" fillId="3" borderId="8" xfId="0" applyFont="1" applyFill="1" applyBorder="1" applyAlignment="1">
      <alignment horizontal="center" vertical="center" textRotation="90" wrapText="1"/>
    </xf>
    <xf numFmtId="0" fontId="8" fillId="3" borderId="5" xfId="0" applyFont="1" applyFill="1" applyBorder="1" applyAlignment="1">
      <alignment horizontal="center" vertical="center" textRotation="90" wrapText="1"/>
    </xf>
    <xf numFmtId="0" fontId="9" fillId="4" borderId="7" xfId="0" applyFont="1" applyFill="1" applyBorder="1" applyAlignment="1">
      <alignment horizontal="center" vertical="center" textRotation="90" wrapText="1"/>
    </xf>
    <xf numFmtId="0" fontId="9" fillId="4" borderId="4" xfId="0" applyFont="1" applyFill="1" applyBorder="1" applyAlignment="1">
      <alignment horizontal="center" vertical="center" textRotation="90" wrapText="1"/>
    </xf>
  </cellXfs>
  <cellStyles count="3">
    <cellStyle name="Normal" xfId="0" builtinId="0"/>
    <cellStyle name="Normal 2" xfId="1" xr:uid="{00000000-0005-0000-0000-000001000000}"/>
    <cellStyle name="Normal 2 2" xfId="2" xr:uid="{00000000-0005-0000-0000-000002000000}"/>
  </cellStyles>
  <dxfs count="74">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2" defaultPivotStyle="PivotStyleLight16"/>
  <colors>
    <mruColors>
      <color rgb="FFB8E08C"/>
      <color rgb="FFECF0F8"/>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16930</xdr:colOff>
      <xdr:row>27</xdr:row>
      <xdr:rowOff>57039</xdr:rowOff>
    </xdr:from>
    <xdr:to>
      <xdr:col>6</xdr:col>
      <xdr:colOff>594723</xdr:colOff>
      <xdr:row>32</xdr:row>
      <xdr:rowOff>114799</xdr:rowOff>
    </xdr:to>
    <xdr:sp macro="" textlink="">
      <xdr:nvSpPr>
        <xdr:cNvPr id="6" name="AutoShape 25">
          <a:extLst>
            <a:ext uri="{FF2B5EF4-FFF2-40B4-BE49-F238E27FC236}">
              <a16:creationId xmlns:a16="http://schemas.microsoft.com/office/drawing/2014/main" id="{7DB1F0CE-72DA-4BBC-9A5E-96548C6AA3E2}"/>
            </a:ext>
          </a:extLst>
        </xdr:cNvPr>
        <xdr:cNvSpPr>
          <a:spLocks noChangeArrowheads="1"/>
        </xdr:cNvSpPr>
      </xdr:nvSpPr>
      <xdr:spPr bwMode="auto">
        <a:xfrm>
          <a:off x="3064930" y="5286264"/>
          <a:ext cx="1187393" cy="867385"/>
        </a:xfrm>
        <a:prstGeom prst="flowChartAlternateProcess">
          <a:avLst/>
        </a:prstGeom>
        <a:solidFill>
          <a:srgbClr val="FFC0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a:solidFill>
                <a:srgbClr val="002060"/>
              </a:solidFill>
              <a:latin typeface="Calibri" pitchFamily="34" charset="0"/>
            </a:rPr>
            <a:t>Involvement in Business Oper. </a:t>
          </a:r>
        </a:p>
        <a:p>
          <a:pPr algn="ctr">
            <a:defRPr/>
          </a:pPr>
          <a:r>
            <a:rPr lang="en-US" altLang="zh-CN" sz="1200">
              <a:solidFill>
                <a:srgbClr val="002060"/>
              </a:solidFill>
              <a:latin typeface="Calibri" pitchFamily="34" charset="0"/>
            </a:rPr>
            <a:t>in Services Sectors</a:t>
          </a:r>
        </a:p>
      </xdr:txBody>
    </xdr:sp>
    <xdr:clientData/>
  </xdr:twoCellAnchor>
  <xdr:twoCellAnchor>
    <xdr:from>
      <xdr:col>4</xdr:col>
      <xdr:colOff>325971</xdr:colOff>
      <xdr:row>3</xdr:row>
      <xdr:rowOff>676274</xdr:rowOff>
    </xdr:from>
    <xdr:to>
      <xdr:col>16</xdr:col>
      <xdr:colOff>500137</xdr:colOff>
      <xdr:row>22</xdr:row>
      <xdr:rowOff>5909</xdr:rowOff>
    </xdr:to>
    <xdr:grpSp>
      <xdr:nvGrpSpPr>
        <xdr:cNvPr id="16" name="Group 15">
          <a:extLst>
            <a:ext uri="{FF2B5EF4-FFF2-40B4-BE49-F238E27FC236}">
              <a16:creationId xmlns:a16="http://schemas.microsoft.com/office/drawing/2014/main" id="{DA173CE8-958E-40AE-B1A1-18A0F0AB26B0}"/>
            </a:ext>
          </a:extLst>
        </xdr:cNvPr>
        <xdr:cNvGrpSpPr/>
      </xdr:nvGrpSpPr>
      <xdr:grpSpPr>
        <a:xfrm>
          <a:off x="2891371" y="1190624"/>
          <a:ext cx="7870366" cy="3292035"/>
          <a:chOff x="819561" y="804069"/>
          <a:chExt cx="8171701" cy="3599949"/>
        </a:xfrm>
      </xdr:grpSpPr>
      <xdr:sp macro="" textlink="">
        <xdr:nvSpPr>
          <xdr:cNvPr id="31" name="AutoShape 28">
            <a:extLst>
              <a:ext uri="{FF2B5EF4-FFF2-40B4-BE49-F238E27FC236}">
                <a16:creationId xmlns:a16="http://schemas.microsoft.com/office/drawing/2014/main" id="{95C8CDD5-49D1-4711-B4E7-BE71E4B7D25A}"/>
              </a:ext>
            </a:extLst>
          </xdr:cNvPr>
          <xdr:cNvSpPr>
            <a:spLocks noChangeArrowheads="1"/>
          </xdr:cNvSpPr>
        </xdr:nvSpPr>
        <xdr:spPr bwMode="auto">
          <a:xfrm>
            <a:off x="2578972" y="3555850"/>
            <a:ext cx="1383463" cy="789305"/>
          </a:xfrm>
          <a:prstGeom prst="flowChartAlternateProcess">
            <a:avLst/>
          </a:prstGeom>
          <a:solidFill>
            <a:schemeClr val="accent4">
              <a:lumMod val="60000"/>
              <a:lumOff val="4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200">
                <a:solidFill>
                  <a:srgbClr val="002060"/>
                </a:solidFill>
                <a:latin typeface="Calibri" panose="020F0502020204030204" pitchFamily="34" charset="0"/>
              </a:rPr>
              <a:t>Assessment of Impact on Competition</a:t>
            </a:r>
          </a:p>
        </xdr:txBody>
      </xdr:sp>
      <xdr:sp macro="" textlink="">
        <xdr:nvSpPr>
          <xdr:cNvPr id="32" name="AutoShape 30">
            <a:extLst>
              <a:ext uri="{FF2B5EF4-FFF2-40B4-BE49-F238E27FC236}">
                <a16:creationId xmlns:a16="http://schemas.microsoft.com/office/drawing/2014/main" id="{C791C427-F6E7-450F-9307-18ECC000F805}"/>
              </a:ext>
            </a:extLst>
          </xdr:cNvPr>
          <xdr:cNvSpPr>
            <a:spLocks noChangeArrowheads="1"/>
          </xdr:cNvSpPr>
        </xdr:nvSpPr>
        <xdr:spPr bwMode="auto">
          <a:xfrm>
            <a:off x="4558081" y="3546485"/>
            <a:ext cx="1425463" cy="857533"/>
          </a:xfrm>
          <a:prstGeom prst="flowChartAlternateProcess">
            <a:avLst/>
          </a:prstGeom>
          <a:solidFill>
            <a:srgbClr val="FFFF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rgbClr val="002060"/>
                </a:solidFill>
                <a:latin typeface="Calibri" pitchFamily="34" charset="0"/>
              </a:rPr>
              <a:t>Administrative Requirements for</a:t>
            </a:r>
          </a:p>
          <a:p>
            <a:pPr algn="ctr"/>
            <a:r>
              <a:rPr lang="en-US" altLang="zh-CN" sz="1200">
                <a:solidFill>
                  <a:srgbClr val="002060"/>
                </a:solidFill>
                <a:latin typeface="Calibri" pitchFamily="34" charset="0"/>
              </a:rPr>
              <a:t>LLCs and POES</a:t>
            </a:r>
            <a:endParaRPr lang="en-GB" sz="1200">
              <a:solidFill>
                <a:schemeClr val="bg2">
                  <a:lumMod val="10000"/>
                </a:schemeClr>
              </a:solidFill>
              <a:latin typeface="Calibri" panose="020F0502020204030204" pitchFamily="34" charset="0"/>
            </a:endParaRPr>
          </a:p>
          <a:p>
            <a:pPr algn="ctr"/>
            <a:endParaRPr lang="en-GB" sz="1200">
              <a:solidFill>
                <a:schemeClr val="bg2">
                  <a:lumMod val="10000"/>
                </a:schemeClr>
              </a:solidFill>
              <a:latin typeface="Calibri" panose="020F0502020204030204" pitchFamily="34" charset="0"/>
            </a:endParaRPr>
          </a:p>
          <a:p>
            <a:pPr algn="ctr"/>
            <a:endParaRPr lang="en-US" altLang="zh-CN" sz="450">
              <a:solidFill>
                <a:srgbClr val="FFC000"/>
              </a:solidFill>
              <a:latin typeface="Calibri" pitchFamily="34" charset="0"/>
            </a:endParaRPr>
          </a:p>
          <a:p>
            <a:pPr algn="ctr"/>
            <a:endParaRPr lang="en-US" altLang="zh-CN" sz="731">
              <a:solidFill>
                <a:srgbClr val="FFC000"/>
              </a:solidFill>
              <a:latin typeface="Calibri" pitchFamily="34" charset="0"/>
            </a:endParaRPr>
          </a:p>
        </xdr:txBody>
      </xdr:sp>
      <xdr:sp macro="" textlink="">
        <xdr:nvSpPr>
          <xdr:cNvPr id="33" name="AutoShape 31">
            <a:extLst>
              <a:ext uri="{FF2B5EF4-FFF2-40B4-BE49-F238E27FC236}">
                <a16:creationId xmlns:a16="http://schemas.microsoft.com/office/drawing/2014/main" id="{31E0DE3E-897D-489B-9AA8-A8287BE7E3FE}"/>
              </a:ext>
            </a:extLst>
          </xdr:cNvPr>
          <xdr:cNvSpPr>
            <a:spLocks noChangeArrowheads="1"/>
          </xdr:cNvSpPr>
        </xdr:nvSpPr>
        <xdr:spPr bwMode="auto">
          <a:xfrm>
            <a:off x="6096190" y="3555850"/>
            <a:ext cx="1458484" cy="755677"/>
          </a:xfrm>
          <a:prstGeom prst="flowChartAlternateProcess">
            <a:avLst/>
          </a:prstGeom>
          <a:solidFill>
            <a:schemeClr val="tx2">
              <a:lumMod val="60000"/>
              <a:lumOff val="4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Barriers to entry in</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Service</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Sectors</a:t>
            </a:r>
          </a:p>
        </xdr:txBody>
      </xdr:sp>
      <xdr:sp macro="" textlink="">
        <xdr:nvSpPr>
          <xdr:cNvPr id="34" name="AutoShape 32">
            <a:extLst>
              <a:ext uri="{FF2B5EF4-FFF2-40B4-BE49-F238E27FC236}">
                <a16:creationId xmlns:a16="http://schemas.microsoft.com/office/drawing/2014/main" id="{72CE9194-1504-400A-A071-7E50AA1A20FD}"/>
              </a:ext>
            </a:extLst>
          </xdr:cNvPr>
          <xdr:cNvSpPr>
            <a:spLocks noChangeArrowheads="1"/>
          </xdr:cNvSpPr>
        </xdr:nvSpPr>
        <xdr:spPr bwMode="auto">
          <a:xfrm>
            <a:off x="7637963" y="3597880"/>
            <a:ext cx="1353299" cy="552604"/>
          </a:xfrm>
          <a:prstGeom prst="flowChartAlternateProcess">
            <a:avLst/>
          </a:prstGeom>
          <a:solidFill>
            <a:srgbClr val="00B05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Barriers </a:t>
            </a:r>
          </a:p>
          <a:p>
            <a:pPr algn="ctr"/>
            <a:r>
              <a:rPr lang="en-US" altLang="zh-CN" sz="1200">
                <a:solidFill>
                  <a:schemeClr val="bg2">
                    <a:lumMod val="10000"/>
                  </a:schemeClr>
                </a:solidFill>
                <a:latin typeface="Calibri" pitchFamily="34" charset="0"/>
              </a:rPr>
              <a:t>to FDI</a:t>
            </a:r>
          </a:p>
        </xdr:txBody>
      </xdr:sp>
      <xdr:sp macro="" textlink="">
        <xdr:nvSpPr>
          <xdr:cNvPr id="35" name="AutoShape 4">
            <a:extLst>
              <a:ext uri="{FF2B5EF4-FFF2-40B4-BE49-F238E27FC236}">
                <a16:creationId xmlns:a16="http://schemas.microsoft.com/office/drawing/2014/main" id="{F073BD10-A14F-4E38-9D9E-2119FB305051}"/>
              </a:ext>
            </a:extLst>
          </xdr:cNvPr>
          <xdr:cNvSpPr>
            <a:spLocks noChangeArrowheads="1"/>
          </xdr:cNvSpPr>
        </xdr:nvSpPr>
        <xdr:spPr bwMode="auto">
          <a:xfrm>
            <a:off x="2817685" y="804069"/>
            <a:ext cx="3181105" cy="678396"/>
          </a:xfrm>
          <a:prstGeom prst="flowChartAlternateProcess">
            <a:avLst/>
          </a:prstGeom>
          <a:solidFill>
            <a:srgbClr val="92D050"/>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600" b="1">
                <a:solidFill>
                  <a:schemeClr val="bg2">
                    <a:lumMod val="10000"/>
                  </a:schemeClr>
                </a:solidFill>
                <a:latin typeface="Calibri" pitchFamily="34" charset="0"/>
              </a:rPr>
              <a:t>Product Market Regulation </a:t>
            </a:r>
          </a:p>
          <a:p>
            <a:pPr algn="ctr">
              <a:defRPr/>
            </a:pPr>
            <a:r>
              <a:rPr lang="en-US" altLang="zh-CN" sz="1600" b="1">
                <a:solidFill>
                  <a:schemeClr val="bg2">
                    <a:lumMod val="10000"/>
                  </a:schemeClr>
                </a:solidFill>
                <a:latin typeface="Calibri" pitchFamily="34" charset="0"/>
              </a:rPr>
              <a:t>2023 methodology</a:t>
            </a:r>
          </a:p>
        </xdr:txBody>
      </xdr:sp>
      <xdr:sp macro="" textlink="">
        <xdr:nvSpPr>
          <xdr:cNvPr id="36" name="AutoShape 26">
            <a:extLst>
              <a:ext uri="{FF2B5EF4-FFF2-40B4-BE49-F238E27FC236}">
                <a16:creationId xmlns:a16="http://schemas.microsoft.com/office/drawing/2014/main" id="{1802EAF0-8F97-409C-BF83-1B9B0ABE6989}"/>
              </a:ext>
            </a:extLst>
          </xdr:cNvPr>
          <xdr:cNvSpPr>
            <a:spLocks noChangeArrowheads="1"/>
          </xdr:cNvSpPr>
        </xdr:nvSpPr>
        <xdr:spPr bwMode="auto">
          <a:xfrm>
            <a:off x="1161313" y="3536032"/>
            <a:ext cx="1305013" cy="726677"/>
          </a:xfrm>
          <a:prstGeom prst="flowChartAlternateProcess">
            <a:avLst/>
          </a:prstGeom>
          <a:solidFill>
            <a:srgbClr val="FFC0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a:solidFill>
                  <a:srgbClr val="002060"/>
                </a:solidFill>
                <a:latin typeface="Calibri" pitchFamily="34" charset="0"/>
              </a:rPr>
              <a:t>Retail Price Controls and Regulation</a:t>
            </a:r>
          </a:p>
          <a:p>
            <a:pPr algn="ctr">
              <a:defRPr/>
            </a:pPr>
            <a:endParaRPr lang="en-US" altLang="zh-CN" sz="1200">
              <a:solidFill>
                <a:srgbClr val="002060"/>
              </a:solidFill>
              <a:latin typeface="Calibri" pitchFamily="34" charset="0"/>
            </a:endParaRPr>
          </a:p>
          <a:p>
            <a:pPr algn="ctr">
              <a:defRPr/>
            </a:pPr>
            <a:endParaRPr lang="en-US" altLang="zh-CN" sz="1200">
              <a:solidFill>
                <a:srgbClr val="002060"/>
              </a:solidFill>
              <a:latin typeface="Calibri" pitchFamily="34" charset="0"/>
            </a:endParaRPr>
          </a:p>
          <a:p>
            <a:pPr algn="ctr">
              <a:defRPr/>
            </a:pPr>
            <a:endParaRPr lang="en-US" altLang="zh-CN" sz="1200">
              <a:solidFill>
                <a:schemeClr val="bg2">
                  <a:lumMod val="10000"/>
                </a:schemeClr>
              </a:solidFill>
              <a:latin typeface="Calibri" pitchFamily="34" charset="0"/>
            </a:endParaRPr>
          </a:p>
        </xdr:txBody>
      </xdr:sp>
      <xdr:sp macro="" textlink="">
        <xdr:nvSpPr>
          <xdr:cNvPr id="37" name="AutoShape 57">
            <a:extLst>
              <a:ext uri="{FF2B5EF4-FFF2-40B4-BE49-F238E27FC236}">
                <a16:creationId xmlns:a16="http://schemas.microsoft.com/office/drawing/2014/main" id="{D472729B-6863-47F9-B720-00D9C9B7BA9F}"/>
              </a:ext>
            </a:extLst>
          </xdr:cNvPr>
          <xdr:cNvSpPr>
            <a:spLocks noChangeArrowheads="1"/>
          </xdr:cNvSpPr>
        </xdr:nvSpPr>
        <xdr:spPr bwMode="auto">
          <a:xfrm>
            <a:off x="819561" y="1632398"/>
            <a:ext cx="2322370" cy="590605"/>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600" b="1">
                <a:solidFill>
                  <a:srgbClr val="FFC000"/>
                </a:solidFill>
                <a:latin typeface="Calibri" pitchFamily="34" charset="0"/>
              </a:rPr>
              <a:t>Distortions </a:t>
            </a:r>
            <a:r>
              <a:rPr lang="en-US" sz="1600" b="1">
                <a:solidFill>
                  <a:srgbClr val="FFC000"/>
                </a:solidFill>
                <a:latin typeface="Calibri" pitchFamily="34" charset="0"/>
              </a:rPr>
              <a:t>Induced by State Involvement</a:t>
            </a:r>
            <a:endParaRPr lang="en-US" altLang="zh-CN" sz="1600" b="1">
              <a:solidFill>
                <a:srgbClr val="FFC000"/>
              </a:solidFill>
              <a:latin typeface="Calibri" pitchFamily="34" charset="0"/>
            </a:endParaRPr>
          </a:p>
        </xdr:txBody>
      </xdr:sp>
      <xdr:sp macro="" textlink="">
        <xdr:nvSpPr>
          <xdr:cNvPr id="38" name="AutoShape 58">
            <a:extLst>
              <a:ext uri="{FF2B5EF4-FFF2-40B4-BE49-F238E27FC236}">
                <a16:creationId xmlns:a16="http://schemas.microsoft.com/office/drawing/2014/main" id="{D57C3D32-5012-42D2-9D1D-5B9AEB73A7D5}"/>
              </a:ext>
            </a:extLst>
          </xdr:cNvPr>
          <xdr:cNvSpPr>
            <a:spLocks noChangeArrowheads="1"/>
          </xdr:cNvSpPr>
        </xdr:nvSpPr>
        <xdr:spPr bwMode="auto">
          <a:xfrm>
            <a:off x="5741383" y="1626019"/>
            <a:ext cx="2362359" cy="515217"/>
          </a:xfrm>
          <a:prstGeom prst="flowChartAlternateProcess">
            <a:avLst/>
          </a:prstGeom>
          <a:solidFill>
            <a:srgbClr val="0E387C"/>
          </a:solidFill>
          <a:ln>
            <a:no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600" b="1">
                <a:solidFill>
                  <a:srgbClr val="FFC000"/>
                </a:solidFill>
                <a:latin typeface="Calibri" pitchFamily="34" charset="0"/>
              </a:rPr>
              <a:t>Barriers to Domestic and Foreign Entry</a:t>
            </a:r>
          </a:p>
        </xdr:txBody>
      </xdr:sp>
    </xdr:grpSp>
    <xdr:clientData/>
  </xdr:twoCellAnchor>
  <xdr:twoCellAnchor>
    <xdr:from>
      <xdr:col>5</xdr:col>
      <xdr:colOff>29586</xdr:colOff>
      <xdr:row>21</xdr:row>
      <xdr:rowOff>101030</xdr:rowOff>
    </xdr:from>
    <xdr:to>
      <xdr:col>6</xdr:col>
      <xdr:colOff>607379</xdr:colOff>
      <xdr:row>26</xdr:row>
      <xdr:rowOff>158791</xdr:rowOff>
    </xdr:to>
    <xdr:sp macro="" textlink="">
      <xdr:nvSpPr>
        <xdr:cNvPr id="17" name="AutoShape 25">
          <a:extLst>
            <a:ext uri="{FF2B5EF4-FFF2-40B4-BE49-F238E27FC236}">
              <a16:creationId xmlns:a16="http://schemas.microsoft.com/office/drawing/2014/main" id="{16056B4C-D186-49E9-9334-A482B3AD4E33}"/>
            </a:ext>
          </a:extLst>
        </xdr:cNvPr>
        <xdr:cNvSpPr>
          <a:spLocks noChangeArrowheads="1"/>
        </xdr:cNvSpPr>
      </xdr:nvSpPr>
      <xdr:spPr bwMode="auto">
        <a:xfrm>
          <a:off x="3077586" y="4358705"/>
          <a:ext cx="1187393" cy="867386"/>
        </a:xfrm>
        <a:prstGeom prst="flowChartAlternateProcess">
          <a:avLst/>
        </a:prstGeom>
        <a:solidFill>
          <a:srgbClr val="FFC0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a:solidFill>
                <a:srgbClr val="002060"/>
              </a:solidFill>
              <a:latin typeface="Calibri" pitchFamily="34" charset="0"/>
            </a:rPr>
            <a:t>Involvement in Business Oper.</a:t>
          </a:r>
        </a:p>
        <a:p>
          <a:pPr algn="ctr">
            <a:defRPr/>
          </a:pPr>
          <a:r>
            <a:rPr lang="en-US" altLang="zh-CN" sz="1200">
              <a:solidFill>
                <a:srgbClr val="002060"/>
              </a:solidFill>
              <a:latin typeface="Calibri" pitchFamily="34" charset="0"/>
            </a:rPr>
            <a:t>in Network Sectors</a:t>
          </a:r>
        </a:p>
        <a:p>
          <a:pPr algn="ctr">
            <a:defRPr/>
          </a:pPr>
          <a:endParaRPr lang="en-US" altLang="zh-CN" sz="1200">
            <a:solidFill>
              <a:schemeClr val="bg2">
                <a:lumMod val="10000"/>
              </a:schemeClr>
            </a:solidFill>
            <a:latin typeface="Calibri" pitchFamily="34" charset="0"/>
          </a:endParaRPr>
        </a:p>
      </xdr:txBody>
    </xdr:sp>
    <xdr:clientData/>
  </xdr:twoCellAnchor>
  <xdr:twoCellAnchor>
    <xdr:from>
      <xdr:col>5</xdr:col>
      <xdr:colOff>984</xdr:colOff>
      <xdr:row>33</xdr:row>
      <xdr:rowOff>28482</xdr:rowOff>
    </xdr:from>
    <xdr:to>
      <xdr:col>6</xdr:col>
      <xdr:colOff>604248</xdr:colOff>
      <xdr:row>36</xdr:row>
      <xdr:rowOff>4484</xdr:rowOff>
    </xdr:to>
    <xdr:sp macro="" textlink="">
      <xdr:nvSpPr>
        <xdr:cNvPr id="18" name="AutoShape 25">
          <a:extLst>
            <a:ext uri="{FF2B5EF4-FFF2-40B4-BE49-F238E27FC236}">
              <a16:creationId xmlns:a16="http://schemas.microsoft.com/office/drawing/2014/main" id="{2C01DD12-5E36-451F-A17C-A107B4FCB354}"/>
            </a:ext>
          </a:extLst>
        </xdr:cNvPr>
        <xdr:cNvSpPr>
          <a:spLocks noChangeArrowheads="1"/>
        </xdr:cNvSpPr>
      </xdr:nvSpPr>
      <xdr:spPr bwMode="auto">
        <a:xfrm>
          <a:off x="3048984" y="6229257"/>
          <a:ext cx="1212864" cy="461777"/>
        </a:xfrm>
        <a:prstGeom prst="flowChartAlternateProcess">
          <a:avLst/>
        </a:prstGeom>
        <a:solidFill>
          <a:srgbClr val="FFC0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a:solidFill>
                <a:srgbClr val="002060"/>
              </a:solidFill>
              <a:latin typeface="Calibri" pitchFamily="34" charset="0"/>
            </a:rPr>
            <a:t>Public Procurement</a:t>
          </a:r>
        </a:p>
      </xdr:txBody>
    </xdr:sp>
    <xdr:clientData/>
  </xdr:twoCellAnchor>
  <xdr:twoCellAnchor>
    <xdr:from>
      <xdr:col>12</xdr:col>
      <xdr:colOff>285200</xdr:colOff>
      <xdr:row>22</xdr:row>
      <xdr:rowOff>5910</xdr:rowOff>
    </xdr:from>
    <xdr:to>
      <xdr:col>14</xdr:col>
      <xdr:colOff>414269</xdr:colOff>
      <xdr:row>26</xdr:row>
      <xdr:rowOff>37255</xdr:rowOff>
    </xdr:to>
    <xdr:sp macro="" textlink="">
      <xdr:nvSpPr>
        <xdr:cNvPr id="19" name="AutoShape 25">
          <a:extLst>
            <a:ext uri="{FF2B5EF4-FFF2-40B4-BE49-F238E27FC236}">
              <a16:creationId xmlns:a16="http://schemas.microsoft.com/office/drawing/2014/main" id="{17FB6327-B4F7-4254-9BCE-D8B97F6C1509}"/>
            </a:ext>
          </a:extLst>
        </xdr:cNvPr>
        <xdr:cNvSpPr>
          <a:spLocks noChangeArrowheads="1"/>
        </xdr:cNvSpPr>
      </xdr:nvSpPr>
      <xdr:spPr bwMode="auto">
        <a:xfrm>
          <a:off x="7600400" y="4425510"/>
          <a:ext cx="1348269" cy="679045"/>
        </a:xfrm>
        <a:prstGeom prst="flowChartAlternateProcess">
          <a:avLst/>
        </a:prstGeom>
        <a:solidFill>
          <a:schemeClr val="tx2">
            <a:lumMod val="60000"/>
            <a:lumOff val="4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Barriers to entry in</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Network</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Sectors</a:t>
          </a:r>
        </a:p>
      </xdr:txBody>
    </xdr:sp>
    <xdr:clientData/>
  </xdr:twoCellAnchor>
  <xdr:twoCellAnchor>
    <xdr:from>
      <xdr:col>14</xdr:col>
      <xdr:colOff>475676</xdr:colOff>
      <xdr:row>24</xdr:row>
      <xdr:rowOff>107689</xdr:rowOff>
    </xdr:from>
    <xdr:to>
      <xdr:col>16</xdr:col>
      <xdr:colOff>500134</xdr:colOff>
      <xdr:row>27</xdr:row>
      <xdr:rowOff>138372</xdr:rowOff>
    </xdr:to>
    <xdr:sp macro="" textlink="">
      <xdr:nvSpPr>
        <xdr:cNvPr id="20" name="AutoShape 25">
          <a:extLst>
            <a:ext uri="{FF2B5EF4-FFF2-40B4-BE49-F238E27FC236}">
              <a16:creationId xmlns:a16="http://schemas.microsoft.com/office/drawing/2014/main" id="{6C28A4AA-CBC1-4161-BFA6-C46B5B38ABE2}"/>
            </a:ext>
          </a:extLst>
        </xdr:cNvPr>
        <xdr:cNvSpPr>
          <a:spLocks noChangeArrowheads="1"/>
        </xdr:cNvSpPr>
      </xdr:nvSpPr>
      <xdr:spPr bwMode="auto">
        <a:xfrm>
          <a:off x="9010076" y="4851139"/>
          <a:ext cx="1243658" cy="516458"/>
        </a:xfrm>
        <a:prstGeom prst="flowChartAlternateProcess">
          <a:avLst/>
        </a:prstGeom>
        <a:solidFill>
          <a:srgbClr val="00B05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Tariff</a:t>
          </a:r>
          <a:br>
            <a:rPr lang="en-US" altLang="zh-CN" sz="1200">
              <a:solidFill>
                <a:schemeClr val="bg2">
                  <a:lumMod val="10000"/>
                </a:schemeClr>
              </a:solidFill>
              <a:latin typeface="Calibri" pitchFamily="34" charset="0"/>
            </a:rPr>
          </a:br>
          <a:r>
            <a:rPr lang="en-US" altLang="zh-CN" sz="1200">
              <a:solidFill>
                <a:schemeClr val="bg2">
                  <a:lumMod val="10000"/>
                </a:schemeClr>
              </a:solidFill>
              <a:latin typeface="Calibri" pitchFamily="34" charset="0"/>
            </a:rPr>
            <a:t>Barriers</a:t>
          </a:r>
        </a:p>
      </xdr:txBody>
    </xdr:sp>
    <xdr:clientData/>
  </xdr:twoCellAnchor>
  <xdr:twoCellAnchor>
    <xdr:from>
      <xdr:col>14</xdr:col>
      <xdr:colOff>475677</xdr:colOff>
      <xdr:row>20</xdr:row>
      <xdr:rowOff>154390</xdr:rowOff>
    </xdr:from>
    <xdr:to>
      <xdr:col>16</xdr:col>
      <xdr:colOff>500135</xdr:colOff>
      <xdr:row>24</xdr:row>
      <xdr:rowOff>23148</xdr:rowOff>
    </xdr:to>
    <xdr:sp macro="" textlink="">
      <xdr:nvSpPr>
        <xdr:cNvPr id="21" name="AutoShape 25">
          <a:extLst>
            <a:ext uri="{FF2B5EF4-FFF2-40B4-BE49-F238E27FC236}">
              <a16:creationId xmlns:a16="http://schemas.microsoft.com/office/drawing/2014/main" id="{8A720BDB-E2FC-4C8D-90C7-E267E7AC82E5}"/>
            </a:ext>
          </a:extLst>
        </xdr:cNvPr>
        <xdr:cNvSpPr>
          <a:spLocks noChangeArrowheads="1"/>
        </xdr:cNvSpPr>
      </xdr:nvSpPr>
      <xdr:spPr bwMode="auto">
        <a:xfrm>
          <a:off x="9010077" y="4250140"/>
          <a:ext cx="1243658" cy="516458"/>
        </a:xfrm>
        <a:prstGeom prst="flowChartAlternateProcess">
          <a:avLst/>
        </a:prstGeom>
        <a:solidFill>
          <a:srgbClr val="00B05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a:solidFill>
                <a:schemeClr val="bg2">
                  <a:lumMod val="10000"/>
                </a:schemeClr>
              </a:solidFill>
              <a:latin typeface="Calibri" pitchFamily="34" charset="0"/>
            </a:rPr>
            <a:t>Barriers to Trade Facilitation</a:t>
          </a:r>
        </a:p>
      </xdr:txBody>
    </xdr:sp>
    <xdr:clientData/>
  </xdr:twoCellAnchor>
  <xdr:twoCellAnchor>
    <xdr:from>
      <xdr:col>3</xdr:col>
      <xdr:colOff>0</xdr:colOff>
      <xdr:row>10</xdr:row>
      <xdr:rowOff>114052</xdr:rowOff>
    </xdr:from>
    <xdr:to>
      <xdr:col>4</xdr:col>
      <xdr:colOff>501837</xdr:colOff>
      <xdr:row>16</xdr:row>
      <xdr:rowOff>147241</xdr:rowOff>
    </xdr:to>
    <xdr:sp macro="" textlink="">
      <xdr:nvSpPr>
        <xdr:cNvPr id="22" name="AutoShape 10">
          <a:extLst>
            <a:ext uri="{FF2B5EF4-FFF2-40B4-BE49-F238E27FC236}">
              <a16:creationId xmlns:a16="http://schemas.microsoft.com/office/drawing/2014/main" id="{573A075C-D405-4F69-8765-9A51FFDAB73E}"/>
            </a:ext>
          </a:extLst>
        </xdr:cNvPr>
        <xdr:cNvSpPr>
          <a:spLocks noChangeArrowheads="1"/>
        </xdr:cNvSpPr>
      </xdr:nvSpPr>
      <xdr:spPr bwMode="auto">
        <a:xfrm>
          <a:off x="1828800" y="2590552"/>
          <a:ext cx="1111437" cy="1004739"/>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b="1">
              <a:solidFill>
                <a:schemeClr val="tx2">
                  <a:lumMod val="50000"/>
                </a:schemeClr>
              </a:solidFill>
              <a:latin typeface="Calibri" pitchFamily="34" charset="0"/>
            </a:rPr>
            <a:t>Distortions</a:t>
          </a:r>
          <a:r>
            <a:rPr lang="en-US" altLang="zh-CN" sz="1200" b="1" baseline="0">
              <a:solidFill>
                <a:schemeClr val="tx2">
                  <a:lumMod val="50000"/>
                </a:schemeClr>
              </a:solidFill>
              <a:latin typeface="Calibri" pitchFamily="34" charset="0"/>
            </a:rPr>
            <a:t> Induced by Public Ownership</a:t>
          </a:r>
          <a:endParaRPr lang="en-US" altLang="zh-CN" sz="1200" b="1">
            <a:solidFill>
              <a:schemeClr val="tx2">
                <a:lumMod val="50000"/>
              </a:schemeClr>
            </a:solidFill>
            <a:latin typeface="Calibri" pitchFamily="34" charset="0"/>
          </a:endParaRPr>
        </a:p>
      </xdr:txBody>
    </xdr:sp>
    <xdr:clientData/>
  </xdr:twoCellAnchor>
  <xdr:twoCellAnchor>
    <xdr:from>
      <xdr:col>5</xdr:col>
      <xdr:colOff>14889</xdr:colOff>
      <xdr:row>10</xdr:row>
      <xdr:rowOff>120436</xdr:rowOff>
    </xdr:from>
    <xdr:to>
      <xdr:col>6</xdr:col>
      <xdr:colOff>607379</xdr:colOff>
      <xdr:row>16</xdr:row>
      <xdr:rowOff>147241</xdr:rowOff>
    </xdr:to>
    <xdr:sp macro="" textlink="">
      <xdr:nvSpPr>
        <xdr:cNvPr id="23" name="AutoShape 11">
          <a:extLst>
            <a:ext uri="{FF2B5EF4-FFF2-40B4-BE49-F238E27FC236}">
              <a16:creationId xmlns:a16="http://schemas.microsoft.com/office/drawing/2014/main" id="{F1B74E61-F385-45E0-8B92-08FB6B40C3E0}"/>
            </a:ext>
          </a:extLst>
        </xdr:cNvPr>
        <xdr:cNvSpPr>
          <a:spLocks noChangeArrowheads="1"/>
        </xdr:cNvSpPr>
      </xdr:nvSpPr>
      <xdr:spPr bwMode="auto">
        <a:xfrm>
          <a:off x="3062889" y="2596936"/>
          <a:ext cx="1202090" cy="998355"/>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b="1">
              <a:solidFill>
                <a:schemeClr val="tx2">
                  <a:lumMod val="50000"/>
                </a:schemeClr>
              </a:solidFill>
              <a:latin typeface="Calibri" pitchFamily="34" charset="0"/>
            </a:rPr>
            <a:t>Involvement in Business Operations</a:t>
          </a:r>
        </a:p>
      </xdr:txBody>
    </xdr:sp>
    <xdr:clientData/>
  </xdr:twoCellAnchor>
  <xdr:twoCellAnchor>
    <xdr:from>
      <xdr:col>7</xdr:col>
      <xdr:colOff>101018</xdr:colOff>
      <xdr:row>10</xdr:row>
      <xdr:rowOff>120435</xdr:rowOff>
    </xdr:from>
    <xdr:to>
      <xdr:col>9</xdr:col>
      <xdr:colOff>157511</xdr:colOff>
      <xdr:row>16</xdr:row>
      <xdr:rowOff>132190</xdr:rowOff>
    </xdr:to>
    <xdr:sp macro="" textlink="">
      <xdr:nvSpPr>
        <xdr:cNvPr id="24" name="AutoShape 17">
          <a:extLst>
            <a:ext uri="{FF2B5EF4-FFF2-40B4-BE49-F238E27FC236}">
              <a16:creationId xmlns:a16="http://schemas.microsoft.com/office/drawing/2014/main" id="{238AE57D-540E-4FEC-A737-CBACCD918F7E}"/>
            </a:ext>
          </a:extLst>
        </xdr:cNvPr>
        <xdr:cNvSpPr>
          <a:spLocks noChangeArrowheads="1"/>
        </xdr:cNvSpPr>
      </xdr:nvSpPr>
      <xdr:spPr bwMode="auto">
        <a:xfrm>
          <a:off x="4368218" y="2596935"/>
          <a:ext cx="1275693" cy="983305"/>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b="1">
              <a:solidFill>
                <a:schemeClr val="tx2">
                  <a:lumMod val="50000"/>
                </a:schemeClr>
              </a:solidFill>
              <a:latin typeface="Calibri" pitchFamily="34" charset="0"/>
            </a:rPr>
            <a:t>Regulations</a:t>
          </a:r>
        </a:p>
        <a:p>
          <a:pPr algn="ctr">
            <a:defRPr/>
          </a:pPr>
          <a:r>
            <a:rPr lang="en-US" altLang="zh-CN" sz="1200" b="1">
              <a:solidFill>
                <a:schemeClr val="tx2">
                  <a:lumMod val="50000"/>
                </a:schemeClr>
              </a:solidFill>
              <a:latin typeface="Calibri" pitchFamily="34" charset="0"/>
            </a:rPr>
            <a:t>Impact</a:t>
          </a:r>
        </a:p>
        <a:p>
          <a:pPr algn="ctr">
            <a:defRPr/>
          </a:pPr>
          <a:r>
            <a:rPr lang="en-US" altLang="zh-CN" sz="1200" b="1">
              <a:solidFill>
                <a:schemeClr val="tx2">
                  <a:lumMod val="50000"/>
                </a:schemeClr>
              </a:solidFill>
              <a:latin typeface="Calibri" pitchFamily="34" charset="0"/>
            </a:rPr>
            <a:t>Evaluation</a:t>
          </a:r>
          <a:endParaRPr lang="en-US" sz="1200" b="1">
            <a:solidFill>
              <a:schemeClr val="tx2">
                <a:lumMod val="50000"/>
              </a:schemeClr>
            </a:solidFill>
            <a:latin typeface="Calibri" pitchFamily="34" charset="0"/>
          </a:endParaRPr>
        </a:p>
      </xdr:txBody>
    </xdr:sp>
    <xdr:clientData/>
  </xdr:twoCellAnchor>
  <xdr:twoCellAnchor>
    <xdr:from>
      <xdr:col>10</xdr:col>
      <xdr:colOff>94725</xdr:colOff>
      <xdr:row>10</xdr:row>
      <xdr:rowOff>114050</xdr:rowOff>
    </xdr:from>
    <xdr:to>
      <xdr:col>12</xdr:col>
      <xdr:colOff>181962</xdr:colOff>
      <xdr:row>16</xdr:row>
      <xdr:rowOff>132192</xdr:rowOff>
    </xdr:to>
    <xdr:sp macro="" textlink="">
      <xdr:nvSpPr>
        <xdr:cNvPr id="25" name="AutoShape 19">
          <a:extLst>
            <a:ext uri="{FF2B5EF4-FFF2-40B4-BE49-F238E27FC236}">
              <a16:creationId xmlns:a16="http://schemas.microsoft.com/office/drawing/2014/main" id="{E7F92E18-5915-4B3C-864B-28F81E57B426}"/>
            </a:ext>
          </a:extLst>
        </xdr:cNvPr>
        <xdr:cNvSpPr>
          <a:spLocks noChangeArrowheads="1"/>
        </xdr:cNvSpPr>
      </xdr:nvSpPr>
      <xdr:spPr bwMode="auto">
        <a:xfrm>
          <a:off x="6190725" y="2590550"/>
          <a:ext cx="1306437" cy="98969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b="1">
              <a:solidFill>
                <a:schemeClr val="tx2">
                  <a:lumMod val="50000"/>
                </a:schemeClr>
              </a:solidFill>
              <a:latin typeface="Calibri" pitchFamily="34" charset="0"/>
            </a:rPr>
            <a:t>Admin. And Regulatory </a:t>
          </a:r>
          <a:br>
            <a:rPr lang="en-US" altLang="zh-CN" sz="1200" b="1">
              <a:solidFill>
                <a:schemeClr val="tx2">
                  <a:lumMod val="50000"/>
                </a:schemeClr>
              </a:solidFill>
              <a:latin typeface="Calibri" pitchFamily="34" charset="0"/>
            </a:rPr>
          </a:br>
          <a:r>
            <a:rPr lang="en-US" altLang="zh-CN" sz="1200" b="1">
              <a:solidFill>
                <a:schemeClr val="tx2">
                  <a:lumMod val="50000"/>
                </a:schemeClr>
              </a:solidFill>
              <a:latin typeface="Calibri" pitchFamily="34" charset="0"/>
            </a:rPr>
            <a:t>Burden</a:t>
          </a:r>
        </a:p>
      </xdr:txBody>
    </xdr:sp>
    <xdr:clientData/>
  </xdr:twoCellAnchor>
  <xdr:twoCellAnchor>
    <xdr:from>
      <xdr:col>12</xdr:col>
      <xdr:colOff>285201</xdr:colOff>
      <xdr:row>10</xdr:row>
      <xdr:rowOff>114051</xdr:rowOff>
    </xdr:from>
    <xdr:to>
      <xdr:col>14</xdr:col>
      <xdr:colOff>402703</xdr:colOff>
      <xdr:row>16</xdr:row>
      <xdr:rowOff>132193</xdr:rowOff>
    </xdr:to>
    <xdr:sp macro="" textlink="">
      <xdr:nvSpPr>
        <xdr:cNvPr id="26" name="AutoShape 14">
          <a:extLst>
            <a:ext uri="{FF2B5EF4-FFF2-40B4-BE49-F238E27FC236}">
              <a16:creationId xmlns:a16="http://schemas.microsoft.com/office/drawing/2014/main" id="{76808666-B85E-4809-B7E7-D347B3FD1DAD}"/>
            </a:ext>
          </a:extLst>
        </xdr:cNvPr>
        <xdr:cNvSpPr>
          <a:spLocks noChangeArrowheads="1"/>
        </xdr:cNvSpPr>
      </xdr:nvSpPr>
      <xdr:spPr bwMode="auto">
        <a:xfrm>
          <a:off x="7600401" y="2590551"/>
          <a:ext cx="1336702" cy="989692"/>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US" altLang="zh-CN" sz="1200" b="1">
              <a:solidFill>
                <a:schemeClr val="tx2">
                  <a:lumMod val="50000"/>
                </a:schemeClr>
              </a:solidFill>
              <a:latin typeface="Calibri" pitchFamily="34" charset="0"/>
            </a:rPr>
            <a:t>Barriers in</a:t>
          </a:r>
          <a:br>
            <a:rPr lang="en-US" altLang="zh-CN" sz="1200" b="1">
              <a:solidFill>
                <a:schemeClr val="tx2">
                  <a:lumMod val="50000"/>
                </a:schemeClr>
              </a:solidFill>
              <a:latin typeface="Calibri" pitchFamily="34" charset="0"/>
            </a:rPr>
          </a:br>
          <a:r>
            <a:rPr lang="en-US" altLang="zh-CN" sz="1200" b="1">
              <a:solidFill>
                <a:schemeClr val="tx2">
                  <a:lumMod val="50000"/>
                </a:schemeClr>
              </a:solidFill>
              <a:latin typeface="Calibri" pitchFamily="34" charset="0"/>
            </a:rPr>
            <a:t>Service &amp; Network</a:t>
          </a:r>
          <a:br>
            <a:rPr lang="en-US" altLang="zh-CN" sz="1200" b="1">
              <a:solidFill>
                <a:schemeClr val="tx2">
                  <a:lumMod val="50000"/>
                </a:schemeClr>
              </a:solidFill>
              <a:latin typeface="Calibri" pitchFamily="34" charset="0"/>
            </a:rPr>
          </a:br>
          <a:r>
            <a:rPr lang="en-US" altLang="zh-CN" sz="1200" b="1">
              <a:solidFill>
                <a:schemeClr val="tx2">
                  <a:lumMod val="50000"/>
                </a:schemeClr>
              </a:solidFill>
              <a:latin typeface="Calibri" pitchFamily="34" charset="0"/>
            </a:rPr>
            <a:t>Sectors</a:t>
          </a:r>
        </a:p>
      </xdr:txBody>
    </xdr:sp>
    <xdr:clientData/>
  </xdr:twoCellAnchor>
  <xdr:twoCellAnchor>
    <xdr:from>
      <xdr:col>14</xdr:col>
      <xdr:colOff>479034</xdr:colOff>
      <xdr:row>10</xdr:row>
      <xdr:rowOff>138670</xdr:rowOff>
    </xdr:from>
    <xdr:to>
      <xdr:col>16</xdr:col>
      <xdr:colOff>500134</xdr:colOff>
      <xdr:row>16</xdr:row>
      <xdr:rowOff>150425</xdr:rowOff>
    </xdr:to>
    <xdr:sp macro="" textlink="">
      <xdr:nvSpPr>
        <xdr:cNvPr id="27" name="AutoShape 13">
          <a:extLst>
            <a:ext uri="{FF2B5EF4-FFF2-40B4-BE49-F238E27FC236}">
              <a16:creationId xmlns:a16="http://schemas.microsoft.com/office/drawing/2014/main" id="{36549304-C4F6-4562-97D1-D106276D37B9}"/>
            </a:ext>
          </a:extLst>
        </xdr:cNvPr>
        <xdr:cNvSpPr>
          <a:spLocks noChangeArrowheads="1"/>
        </xdr:cNvSpPr>
      </xdr:nvSpPr>
      <xdr:spPr bwMode="auto">
        <a:xfrm>
          <a:off x="9013434" y="2615170"/>
          <a:ext cx="1240300" cy="983305"/>
        </a:xfrm>
        <a:prstGeom prst="flowChartAlternateProcess">
          <a:avLst/>
        </a:prstGeom>
        <a:solidFill>
          <a:srgbClr val="B9CDE5"/>
        </a:solidFill>
        <a:ln>
          <a:solidFill>
            <a:schemeClr val="accent1"/>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30375" rIns="30375"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altLang="zh-CN" sz="1200" b="1">
              <a:solidFill>
                <a:schemeClr val="tx2">
                  <a:lumMod val="50000"/>
                </a:schemeClr>
              </a:solidFill>
              <a:latin typeface="Calibri" pitchFamily="34" charset="0"/>
            </a:rPr>
            <a:t>Barriers to Trade and Investment</a:t>
          </a:r>
        </a:p>
      </xdr:txBody>
    </xdr:sp>
    <xdr:clientData/>
  </xdr:twoCellAnchor>
  <xdr:twoCellAnchor>
    <xdr:from>
      <xdr:col>7</xdr:col>
      <xdr:colOff>111615</xdr:colOff>
      <xdr:row>22</xdr:row>
      <xdr:rowOff>17865</xdr:rowOff>
    </xdr:from>
    <xdr:to>
      <xdr:col>9</xdr:col>
      <xdr:colOff>146913</xdr:colOff>
      <xdr:row>25</xdr:row>
      <xdr:rowOff>134326</xdr:rowOff>
    </xdr:to>
    <xdr:sp macro="" textlink="">
      <xdr:nvSpPr>
        <xdr:cNvPr id="28" name="AutoShape 28">
          <a:extLst>
            <a:ext uri="{FF2B5EF4-FFF2-40B4-BE49-F238E27FC236}">
              <a16:creationId xmlns:a16="http://schemas.microsoft.com/office/drawing/2014/main" id="{A5D94B4B-B05D-4060-9DA4-36FD7E51C5FB}"/>
            </a:ext>
          </a:extLst>
        </xdr:cNvPr>
        <xdr:cNvSpPr>
          <a:spLocks noChangeArrowheads="1"/>
        </xdr:cNvSpPr>
      </xdr:nvSpPr>
      <xdr:spPr bwMode="auto">
        <a:xfrm>
          <a:off x="4378815" y="4437465"/>
          <a:ext cx="1254498" cy="602236"/>
        </a:xfrm>
        <a:prstGeom prst="flowChartAlternateProcess">
          <a:avLst/>
        </a:prstGeom>
        <a:solidFill>
          <a:schemeClr val="accent4">
            <a:lumMod val="60000"/>
            <a:lumOff val="40000"/>
          </a:schemeClr>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sz="1200">
              <a:solidFill>
                <a:schemeClr val="tx2">
                  <a:lumMod val="50000"/>
                </a:schemeClr>
              </a:solidFill>
              <a:latin typeface="Calibri" panose="020F0502020204030204" pitchFamily="34" charset="0"/>
            </a:rPr>
            <a:t>Interaction with Stakeholders</a:t>
          </a:r>
          <a:endParaRPr lang="en-GB" sz="1200" i="1">
            <a:solidFill>
              <a:schemeClr val="tx2">
                <a:lumMod val="50000"/>
              </a:schemeClr>
            </a:solidFill>
            <a:latin typeface="Calibri" panose="020F0502020204030204" pitchFamily="34" charset="0"/>
          </a:endParaRPr>
        </a:p>
      </xdr:txBody>
    </xdr:sp>
    <xdr:clientData/>
  </xdr:twoCellAnchor>
  <xdr:twoCellAnchor>
    <xdr:from>
      <xdr:col>10</xdr:col>
      <xdr:colOff>94725</xdr:colOff>
      <xdr:row>22</xdr:row>
      <xdr:rowOff>80607</xdr:rowOff>
    </xdr:from>
    <xdr:to>
      <xdr:col>12</xdr:col>
      <xdr:colOff>181963</xdr:colOff>
      <xdr:row>28</xdr:row>
      <xdr:rowOff>147756</xdr:rowOff>
    </xdr:to>
    <xdr:sp macro="" textlink="">
      <xdr:nvSpPr>
        <xdr:cNvPr id="29" name="AutoShape 30">
          <a:extLst>
            <a:ext uri="{FF2B5EF4-FFF2-40B4-BE49-F238E27FC236}">
              <a16:creationId xmlns:a16="http://schemas.microsoft.com/office/drawing/2014/main" id="{0E2A8753-3062-4DB5-AA5A-F3D2C08061AE}"/>
            </a:ext>
          </a:extLst>
        </xdr:cNvPr>
        <xdr:cNvSpPr>
          <a:spLocks noChangeArrowheads="1"/>
        </xdr:cNvSpPr>
      </xdr:nvSpPr>
      <xdr:spPr bwMode="auto">
        <a:xfrm>
          <a:off x="6190725" y="4500207"/>
          <a:ext cx="1306438" cy="1038699"/>
        </a:xfrm>
        <a:prstGeom prst="flowChartAlternateProcess">
          <a:avLst/>
        </a:prstGeom>
        <a:solidFill>
          <a:srgbClr val="FFFF00"/>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GB" altLang="zh-CN" sz="1200">
              <a:solidFill>
                <a:srgbClr val="002060"/>
              </a:solidFill>
              <a:latin typeface="Calibri" pitchFamily="34" charset="0"/>
            </a:rPr>
            <a:t>Communication and Simplification of Admin. and Regulatory Burden</a:t>
          </a:r>
          <a:endParaRPr lang="en-GB" sz="1200">
            <a:solidFill>
              <a:schemeClr val="bg2">
                <a:lumMod val="10000"/>
              </a:schemeClr>
            </a:solidFill>
            <a:latin typeface="Calibri" panose="020F0502020204030204" pitchFamily="34" charset="0"/>
          </a:endParaRPr>
        </a:p>
        <a:p>
          <a:pPr algn="ctr"/>
          <a:endParaRPr lang="en-US" altLang="zh-CN" sz="450">
            <a:solidFill>
              <a:srgbClr val="FFC000"/>
            </a:solidFill>
            <a:latin typeface="Calibri" pitchFamily="34" charset="0"/>
          </a:endParaRPr>
        </a:p>
        <a:p>
          <a:pPr algn="ctr"/>
          <a:endParaRPr lang="en-US" altLang="zh-CN" sz="731">
            <a:solidFill>
              <a:srgbClr val="FFC000"/>
            </a:solidFill>
            <a:latin typeface="Calibri" pitchFamily="34" charset="0"/>
          </a:endParaRPr>
        </a:p>
      </xdr:txBody>
    </xdr:sp>
    <xdr:clientData/>
  </xdr:twoCellAnchor>
  <xdr:twoCellAnchor>
    <xdr:from>
      <xdr:col>3</xdr:col>
      <xdr:colOff>19050</xdr:colOff>
      <xdr:row>17</xdr:row>
      <xdr:rowOff>57150</xdr:rowOff>
    </xdr:from>
    <xdr:to>
      <xdr:col>4</xdr:col>
      <xdr:colOff>537697</xdr:colOff>
      <xdr:row>22</xdr:row>
      <xdr:rowOff>68031</xdr:rowOff>
    </xdr:to>
    <xdr:sp macro="" textlink="">
      <xdr:nvSpPr>
        <xdr:cNvPr id="2" name="AutoShape 25">
          <a:extLst>
            <a:ext uri="{FF2B5EF4-FFF2-40B4-BE49-F238E27FC236}">
              <a16:creationId xmlns:a16="http://schemas.microsoft.com/office/drawing/2014/main" id="{41816599-4315-BE94-B25F-2C860CB81827}"/>
            </a:ext>
          </a:extLst>
        </xdr:cNvPr>
        <xdr:cNvSpPr>
          <a:spLocks noChangeArrowheads="1"/>
        </xdr:cNvSpPr>
      </xdr:nvSpPr>
      <xdr:spPr bwMode="auto">
        <a:xfrm>
          <a:off x="1847850" y="3667125"/>
          <a:ext cx="1128247" cy="820506"/>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GB" sz="1200">
              <a:solidFill>
                <a:schemeClr val="bg2">
                  <a:lumMod val="10000"/>
                </a:schemeClr>
              </a:solidFill>
              <a:latin typeface="Calibri" panose="020F0502020204030204" pitchFamily="34" charset="0"/>
            </a:rPr>
            <a:t>Quality and Scope of Public Ownership</a:t>
          </a:r>
          <a:endParaRPr lang="en-US" altLang="zh-CN" sz="1200">
            <a:solidFill>
              <a:schemeClr val="bg2">
                <a:lumMod val="10000"/>
              </a:schemeClr>
            </a:solidFill>
            <a:latin typeface="Calibri" pitchFamily="34" charset="0"/>
          </a:endParaRPr>
        </a:p>
      </xdr:txBody>
    </xdr:sp>
    <xdr:clientData/>
  </xdr:twoCellAnchor>
  <xdr:twoCellAnchor>
    <xdr:from>
      <xdr:col>3</xdr:col>
      <xdr:colOff>19050</xdr:colOff>
      <xdr:row>22</xdr:row>
      <xdr:rowOff>123825</xdr:rowOff>
    </xdr:from>
    <xdr:to>
      <xdr:col>4</xdr:col>
      <xdr:colOff>537697</xdr:colOff>
      <xdr:row>27</xdr:row>
      <xdr:rowOff>28575</xdr:rowOff>
    </xdr:to>
    <xdr:sp macro="" textlink="">
      <xdr:nvSpPr>
        <xdr:cNvPr id="3" name="AutoShape 25">
          <a:extLst>
            <a:ext uri="{FF2B5EF4-FFF2-40B4-BE49-F238E27FC236}">
              <a16:creationId xmlns:a16="http://schemas.microsoft.com/office/drawing/2014/main" id="{556C358B-404E-29B3-D567-AABA3DEC0D52}"/>
            </a:ext>
          </a:extLst>
        </xdr:cNvPr>
        <xdr:cNvSpPr>
          <a:spLocks noChangeArrowheads="1"/>
        </xdr:cNvSpPr>
      </xdr:nvSpPr>
      <xdr:spPr bwMode="auto">
        <a:xfrm>
          <a:off x="1847850" y="4543425"/>
          <a:ext cx="1128247" cy="714375"/>
        </a:xfrm>
        <a:prstGeom prst="flowChartAlternateProcess">
          <a:avLst/>
        </a:prstGeom>
        <a:solidFill>
          <a:srgbClr val="558ED5"/>
        </a:solidFill>
        <a:ln>
          <a:solidFill>
            <a:srgbClr val="B0D4EC"/>
          </a:solidFill>
          <a:headEnd/>
          <a:tailEnd/>
        </a:ln>
        <a:effectLst/>
      </xdr:spPr>
      <xdr:style>
        <a:lnRef idx="1">
          <a:schemeClr val="accent5"/>
        </a:lnRef>
        <a:fillRef idx="2">
          <a:schemeClr val="accent5"/>
        </a:fillRef>
        <a:effectRef idx="1">
          <a:schemeClr val="accent5"/>
        </a:effectRef>
        <a:fontRef idx="minor">
          <a:schemeClr val="dk1"/>
        </a:fontRef>
      </xdr:style>
      <xdr:txBody>
        <a:bodyPr wrap="square" lIns="0" rIns="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defRPr/>
          </a:pPr>
          <a:r>
            <a:rPr lang="en-GB" sz="1200">
              <a:solidFill>
                <a:schemeClr val="bg2">
                  <a:lumMod val="10000"/>
                </a:schemeClr>
              </a:solidFill>
              <a:latin typeface="Calibri" panose="020F0502020204030204" pitchFamily="34" charset="0"/>
            </a:rPr>
            <a:t>Governance of SOEs</a:t>
          </a:r>
          <a:endParaRPr lang="en-US" altLang="zh-CN" sz="1200">
            <a:solidFill>
              <a:schemeClr val="bg2">
                <a:lumMod val="10000"/>
              </a:schemeClr>
            </a:solidFill>
            <a:latin typeface="Calibri"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D2:Q4"/>
  <sheetViews>
    <sheetView topLeftCell="C2" workbookViewId="0">
      <selection activeCell="D4" sqref="D4:Q4"/>
    </sheetView>
  </sheetViews>
  <sheetFormatPr defaultColWidth="9.1796875" defaultRowHeight="13" x14ac:dyDescent="0.3"/>
  <cols>
    <col min="1" max="16384" width="9.1796875" style="2"/>
  </cols>
  <sheetData>
    <row r="2" spans="4:17" ht="14.5" x14ac:dyDescent="0.35">
      <c r="D2" s="154" t="s">
        <v>29</v>
      </c>
      <c r="E2" s="154"/>
      <c r="F2" s="154"/>
      <c r="G2" s="154"/>
      <c r="H2" s="154"/>
      <c r="I2" s="154"/>
      <c r="J2" s="154"/>
      <c r="K2" s="154"/>
      <c r="L2" s="154"/>
      <c r="M2" s="154"/>
      <c r="N2" s="154"/>
      <c r="O2" s="154"/>
      <c r="P2" s="154"/>
      <c r="Q2" s="154"/>
    </row>
    <row r="4" spans="4:17" ht="78" customHeight="1" x14ac:dyDescent="0.3">
      <c r="D4" s="155" t="s">
        <v>193</v>
      </c>
      <c r="E4" s="156"/>
      <c r="F4" s="156"/>
      <c r="G4" s="156"/>
      <c r="H4" s="156"/>
      <c r="I4" s="156"/>
      <c r="J4" s="156"/>
      <c r="K4" s="156"/>
      <c r="L4" s="156"/>
      <c r="M4" s="156"/>
      <c r="N4" s="156"/>
      <c r="O4" s="156"/>
      <c r="P4" s="156"/>
      <c r="Q4" s="156"/>
    </row>
  </sheetData>
  <mergeCells count="2">
    <mergeCell ref="D2:Q2"/>
    <mergeCell ref="D4:Q4"/>
  </mergeCells>
  <pageMargins left="0.7" right="0.7" top="0.75" bottom="0.75" header="0.3" footer="0.3"/>
  <pageSetup paperSize="9" orientation="portrait" r:id="rId1"/>
  <headerFooter>
    <oddFooter>&amp;C_x000D_&amp;1#&amp;"Calibri"&amp;10&amp;K0000FF Restricted Use - À usage restreint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71103-98E6-4680-A061-0DCC59DDEDC2}">
  <dimension ref="A1:AS150"/>
  <sheetViews>
    <sheetView tabSelected="1" zoomScale="70" zoomScaleNormal="70" workbookViewId="0">
      <pane xSplit="2" ySplit="6" topLeftCell="AD37" activePane="bottomRight" state="frozen"/>
      <selection activeCell="A2" sqref="A2"/>
      <selection pane="topRight" activeCell="B2" sqref="B2"/>
      <selection pane="bottomLeft" activeCell="A7" sqref="A7"/>
      <selection pane="bottomRight" activeCell="A51" sqref="A51:XFD51"/>
    </sheetView>
  </sheetViews>
  <sheetFormatPr defaultColWidth="9.1796875" defaultRowHeight="12.5" x14ac:dyDescent="0.25"/>
  <cols>
    <col min="1" max="1" width="5.81640625" style="5" hidden="1" customWidth="1"/>
    <col min="2" max="2" width="52.7265625" style="5" customWidth="1"/>
    <col min="3" max="3" width="18.1796875" style="5" customWidth="1"/>
    <col min="4" max="4" width="13.81640625" style="4" customWidth="1"/>
    <col min="5" max="12" width="7.26953125" style="4" customWidth="1"/>
    <col min="13" max="13" width="7.81640625" style="4" customWidth="1"/>
    <col min="14" max="14" width="8.453125" style="4" customWidth="1"/>
    <col min="15" max="15" width="9" style="4" customWidth="1"/>
    <col min="16" max="16" width="11.54296875" style="4" customWidth="1"/>
    <col min="17" max="17" width="12.1796875" style="4" customWidth="1"/>
    <col min="18" max="18" width="6.1796875" style="4" customWidth="1"/>
    <col min="19" max="19" width="8" style="4" customWidth="1"/>
    <col min="20" max="20" width="6.1796875" style="4" customWidth="1"/>
    <col min="21" max="21" width="16" style="4" customWidth="1"/>
    <col min="22" max="22" width="11.81640625" style="4" customWidth="1"/>
    <col min="23" max="23" width="8.7265625" style="4" customWidth="1"/>
    <col min="24" max="24" width="7.54296875" style="4" customWidth="1"/>
    <col min="25" max="25" width="6.1796875" style="4" customWidth="1"/>
    <col min="26" max="26" width="6.81640625" style="4" customWidth="1"/>
    <col min="27" max="27" width="6.1796875" style="4" customWidth="1"/>
    <col min="28" max="31" width="12.7265625" style="5" customWidth="1"/>
    <col min="32" max="32" width="9.1796875" style="5" customWidth="1"/>
    <col min="33" max="33" width="16.1796875" style="5" customWidth="1"/>
    <col min="34" max="34" width="18.1796875" style="5" customWidth="1"/>
    <col min="35" max="35" width="17.453125" style="5" customWidth="1"/>
    <col min="36" max="36" width="12.81640625" style="5" customWidth="1"/>
    <col min="37" max="37" width="12.54296875" style="5" customWidth="1"/>
    <col min="38" max="38" width="16.453125" style="5" customWidth="1"/>
    <col min="39" max="40" width="9.1796875" style="5"/>
    <col min="43" max="43" width="13.54296875" style="5" customWidth="1"/>
    <col min="44" max="44" width="11.26953125" style="5" customWidth="1"/>
    <col min="45" max="45" width="12.26953125" style="5" customWidth="1"/>
    <col min="46" max="16384" width="9.1796875" style="5"/>
  </cols>
  <sheetData>
    <row r="1" spans="1:45" s="1" customFormat="1" ht="50" hidden="1" x14ac:dyDescent="0.25">
      <c r="D1" s="3" t="s">
        <v>10</v>
      </c>
      <c r="E1" s="3" t="s">
        <v>11</v>
      </c>
      <c r="F1" s="3" t="s">
        <v>45</v>
      </c>
      <c r="G1" s="3" t="s">
        <v>48</v>
      </c>
      <c r="H1" s="3" t="s">
        <v>13</v>
      </c>
      <c r="I1" s="3" t="s">
        <v>37</v>
      </c>
      <c r="J1" s="3" t="s">
        <v>40</v>
      </c>
      <c r="K1" s="3" t="s">
        <v>14</v>
      </c>
      <c r="L1" s="3" t="s">
        <v>15</v>
      </c>
      <c r="M1" s="3" t="s">
        <v>12</v>
      </c>
      <c r="N1" s="3" t="s">
        <v>8</v>
      </c>
      <c r="O1" s="3" t="s">
        <v>7</v>
      </c>
      <c r="P1" s="3" t="s">
        <v>39</v>
      </c>
      <c r="Q1" s="3" t="s">
        <v>38</v>
      </c>
      <c r="R1" s="3" t="s">
        <v>6</v>
      </c>
      <c r="S1" s="3" t="s">
        <v>5</v>
      </c>
      <c r="T1" s="3" t="s">
        <v>4</v>
      </c>
      <c r="U1" s="3" t="s">
        <v>9</v>
      </c>
      <c r="V1" s="3" t="s">
        <v>41</v>
      </c>
      <c r="W1" s="3" t="s">
        <v>3</v>
      </c>
      <c r="X1" s="3" t="s">
        <v>2</v>
      </c>
      <c r="Y1" s="3" t="s">
        <v>42</v>
      </c>
      <c r="Z1" s="3" t="s">
        <v>1</v>
      </c>
      <c r="AA1" s="3" t="s">
        <v>0</v>
      </c>
      <c r="AC1" s="3" t="s">
        <v>12</v>
      </c>
      <c r="AD1" s="1" t="s">
        <v>82</v>
      </c>
      <c r="AE1" s="3" t="s">
        <v>8</v>
      </c>
      <c r="AF1" s="3" t="s">
        <v>4</v>
      </c>
      <c r="AG1" s="3" t="s">
        <v>141</v>
      </c>
      <c r="AH1" s="3" t="s">
        <v>142</v>
      </c>
      <c r="AI1" s="3" t="s">
        <v>9</v>
      </c>
      <c r="AJ1" s="3" t="s">
        <v>43</v>
      </c>
      <c r="AK1" s="3" t="s">
        <v>44</v>
      </c>
      <c r="AL1" s="3" t="s">
        <v>41</v>
      </c>
      <c r="AM1" s="4" t="s">
        <v>128</v>
      </c>
      <c r="AN1" s="4" t="s">
        <v>129</v>
      </c>
      <c r="AO1" s="1" t="s">
        <v>8</v>
      </c>
      <c r="AP1" s="1" t="s">
        <v>194</v>
      </c>
      <c r="AQ1" s="1" t="s">
        <v>195</v>
      </c>
      <c r="AR1" s="1" t="s">
        <v>196</v>
      </c>
      <c r="AS1" s="1" t="s">
        <v>197</v>
      </c>
    </row>
    <row r="2" spans="1:45" s="1" customFormat="1" hidden="1" x14ac:dyDescent="0.25">
      <c r="D2" s="3"/>
      <c r="E2" s="3"/>
      <c r="F2" s="3"/>
      <c r="G2" s="3"/>
      <c r="H2" s="3"/>
      <c r="I2" s="3"/>
      <c r="J2" s="3"/>
      <c r="K2" s="3"/>
      <c r="L2" s="3"/>
      <c r="M2" s="3"/>
      <c r="N2" s="3"/>
      <c r="O2" s="3"/>
      <c r="P2" s="3"/>
      <c r="Q2" s="3"/>
      <c r="R2" s="3"/>
      <c r="S2" s="3"/>
      <c r="T2" s="3"/>
      <c r="U2" s="3"/>
      <c r="V2" s="3"/>
      <c r="W2" s="3"/>
      <c r="X2" s="3"/>
      <c r="Y2" s="3"/>
      <c r="Z2" s="3"/>
      <c r="AA2" s="3"/>
    </row>
    <row r="3" spans="1:45" s="1" customFormat="1" ht="13" thickBot="1" x14ac:dyDescent="0.3">
      <c r="D3" s="3"/>
      <c r="E3" s="3"/>
      <c r="F3" s="3"/>
      <c r="G3" s="3"/>
      <c r="H3" s="3"/>
      <c r="I3" s="3"/>
      <c r="J3" s="3"/>
      <c r="K3" s="3"/>
      <c r="L3" s="3"/>
      <c r="M3" s="3"/>
      <c r="N3" s="3"/>
      <c r="O3" s="3"/>
      <c r="P3" s="3"/>
      <c r="Q3" s="3"/>
      <c r="R3" s="3"/>
      <c r="S3" s="3"/>
      <c r="T3" s="3"/>
      <c r="U3" s="3"/>
      <c r="V3" s="3"/>
      <c r="W3" s="3"/>
      <c r="X3" s="3"/>
      <c r="Y3" s="3"/>
      <c r="Z3" s="3"/>
      <c r="AA3" s="3"/>
    </row>
    <row r="4" spans="1:45" s="1" customFormat="1" ht="26.5" thickBot="1" x14ac:dyDescent="0.3">
      <c r="B4" s="76"/>
      <c r="C4" s="77"/>
      <c r="D4" s="63" t="s">
        <v>16</v>
      </c>
      <c r="E4" s="174" t="s">
        <v>17</v>
      </c>
      <c r="F4" s="174"/>
      <c r="G4" s="174" t="s">
        <v>18</v>
      </c>
      <c r="H4" s="174"/>
      <c r="I4" s="174"/>
      <c r="J4" s="174"/>
      <c r="K4" s="174"/>
      <c r="L4" s="174"/>
      <c r="M4" s="174" t="s">
        <v>51</v>
      </c>
      <c r="N4" s="174"/>
      <c r="O4" s="174"/>
      <c r="P4" s="174"/>
      <c r="Q4" s="174"/>
      <c r="R4" s="174"/>
      <c r="S4" s="174"/>
      <c r="T4" s="174"/>
      <c r="U4" s="174"/>
      <c r="V4" s="174"/>
      <c r="W4" s="174"/>
      <c r="X4" s="174"/>
      <c r="Y4" s="174"/>
      <c r="Z4" s="174"/>
      <c r="AA4" s="175"/>
      <c r="AB4" s="78"/>
      <c r="AC4" s="176" t="s">
        <v>85</v>
      </c>
      <c r="AD4" s="177"/>
      <c r="AE4" s="177"/>
      <c r="AF4" s="177"/>
      <c r="AG4" s="177"/>
      <c r="AH4" s="177"/>
      <c r="AI4" s="177"/>
      <c r="AJ4" s="177"/>
      <c r="AK4" s="177"/>
      <c r="AL4" s="177"/>
      <c r="AM4" s="177"/>
      <c r="AN4" s="177"/>
      <c r="AO4" s="177"/>
      <c r="AP4" s="177"/>
      <c r="AQ4" s="177"/>
      <c r="AR4" s="177"/>
      <c r="AS4" s="178"/>
    </row>
    <row r="5" spans="1:45" ht="55" customHeight="1" x14ac:dyDescent="0.25">
      <c r="B5" s="79"/>
      <c r="C5" s="179" t="s">
        <v>145</v>
      </c>
      <c r="D5" s="181" t="s">
        <v>88</v>
      </c>
      <c r="E5" s="183" t="s">
        <v>19</v>
      </c>
      <c r="F5" s="185" t="s">
        <v>20</v>
      </c>
      <c r="G5" s="187" t="s">
        <v>47</v>
      </c>
      <c r="H5" s="170" t="s">
        <v>21</v>
      </c>
      <c r="I5" s="170" t="s">
        <v>32</v>
      </c>
      <c r="J5" s="170" t="s">
        <v>33</v>
      </c>
      <c r="K5" s="170" t="s">
        <v>22</v>
      </c>
      <c r="L5" s="172" t="s">
        <v>23</v>
      </c>
      <c r="M5" s="164" t="s">
        <v>47</v>
      </c>
      <c r="N5" s="166"/>
      <c r="O5" s="164" t="s">
        <v>21</v>
      </c>
      <c r="P5" s="165"/>
      <c r="Q5" s="165"/>
      <c r="R5" s="166"/>
      <c r="S5" s="164" t="s">
        <v>35</v>
      </c>
      <c r="T5" s="165"/>
      <c r="U5" s="164" t="s">
        <v>134</v>
      </c>
      <c r="V5" s="166"/>
      <c r="W5" s="164" t="s">
        <v>22</v>
      </c>
      <c r="X5" s="166"/>
      <c r="Y5" s="164" t="s">
        <v>23</v>
      </c>
      <c r="Z5" s="165"/>
      <c r="AA5" s="167"/>
      <c r="AB5" s="80"/>
      <c r="AC5" s="168" t="s">
        <v>83</v>
      </c>
      <c r="AD5" s="169"/>
      <c r="AE5" s="169"/>
      <c r="AF5" s="169" t="s">
        <v>46</v>
      </c>
      <c r="AG5" s="169"/>
      <c r="AH5" s="169"/>
      <c r="AI5" s="157" t="s">
        <v>198</v>
      </c>
      <c r="AJ5" s="157"/>
      <c r="AK5" s="157"/>
      <c r="AL5" s="157" t="s">
        <v>133</v>
      </c>
      <c r="AM5" s="157"/>
      <c r="AN5" s="158"/>
      <c r="AO5" s="159" t="s">
        <v>199</v>
      </c>
      <c r="AP5" s="160"/>
      <c r="AQ5" s="161"/>
      <c r="AR5" s="162"/>
      <c r="AS5" s="163"/>
    </row>
    <row r="6" spans="1:45" ht="89.25" customHeight="1" x14ac:dyDescent="0.25">
      <c r="B6" s="81"/>
      <c r="C6" s="180"/>
      <c r="D6" s="182"/>
      <c r="E6" s="184"/>
      <c r="F6" s="186"/>
      <c r="G6" s="188"/>
      <c r="H6" s="171"/>
      <c r="I6" s="171"/>
      <c r="J6" s="171"/>
      <c r="K6" s="171"/>
      <c r="L6" s="173"/>
      <c r="M6" s="82" t="s">
        <v>166</v>
      </c>
      <c r="N6" s="83" t="s">
        <v>127</v>
      </c>
      <c r="O6" s="82" t="s">
        <v>27</v>
      </c>
      <c r="P6" s="84" t="s">
        <v>34</v>
      </c>
      <c r="Q6" s="84" t="s">
        <v>165</v>
      </c>
      <c r="R6" s="83" t="s">
        <v>28</v>
      </c>
      <c r="S6" s="82" t="s">
        <v>24</v>
      </c>
      <c r="T6" s="85" t="s">
        <v>46</v>
      </c>
      <c r="U6" s="82" t="s">
        <v>167</v>
      </c>
      <c r="V6" s="86" t="s">
        <v>133</v>
      </c>
      <c r="W6" s="82" t="s">
        <v>49</v>
      </c>
      <c r="X6" s="86" t="s">
        <v>36</v>
      </c>
      <c r="Y6" s="82" t="s">
        <v>168</v>
      </c>
      <c r="Z6" s="84" t="s">
        <v>26</v>
      </c>
      <c r="AA6" s="87" t="s">
        <v>25</v>
      </c>
      <c r="AB6" s="88"/>
      <c r="AC6" s="89" t="s">
        <v>166</v>
      </c>
      <c r="AD6" s="90" t="s">
        <v>84</v>
      </c>
      <c r="AE6" s="57" t="s">
        <v>127</v>
      </c>
      <c r="AF6" s="85" t="s">
        <v>176</v>
      </c>
      <c r="AG6" s="57" t="s">
        <v>31</v>
      </c>
      <c r="AH6" s="57" t="s">
        <v>92</v>
      </c>
      <c r="AI6" s="85" t="s">
        <v>137</v>
      </c>
      <c r="AJ6" s="57" t="s">
        <v>135</v>
      </c>
      <c r="AK6" s="57" t="s">
        <v>136</v>
      </c>
      <c r="AL6" s="91" t="s">
        <v>177</v>
      </c>
      <c r="AM6" s="57" t="s">
        <v>130</v>
      </c>
      <c r="AN6" s="92" t="s">
        <v>131</v>
      </c>
      <c r="AO6" s="93" t="s">
        <v>127</v>
      </c>
      <c r="AP6" s="90" t="s">
        <v>200</v>
      </c>
      <c r="AQ6" s="90" t="s">
        <v>201</v>
      </c>
      <c r="AR6" s="90" t="s">
        <v>202</v>
      </c>
      <c r="AS6" s="94" t="s">
        <v>203</v>
      </c>
    </row>
    <row r="7" spans="1:45" ht="13" x14ac:dyDescent="0.25">
      <c r="B7" s="79"/>
      <c r="C7" s="95"/>
      <c r="D7" s="71"/>
      <c r="E7" s="6"/>
      <c r="F7" s="7"/>
      <c r="G7" s="8"/>
      <c r="H7" s="96"/>
      <c r="I7" s="96"/>
      <c r="J7" s="96"/>
      <c r="K7" s="96"/>
      <c r="L7" s="9"/>
      <c r="M7" s="82"/>
      <c r="N7" s="86"/>
      <c r="O7" s="84"/>
      <c r="P7" s="84"/>
      <c r="Q7" s="84"/>
      <c r="R7" s="86"/>
      <c r="S7" s="84"/>
      <c r="T7" s="84"/>
      <c r="U7" s="82"/>
      <c r="V7" s="86"/>
      <c r="W7" s="84"/>
      <c r="X7" s="86"/>
      <c r="Y7" s="84"/>
      <c r="Z7" s="84"/>
      <c r="AA7" s="87"/>
      <c r="AB7" s="88"/>
      <c r="AC7" s="97"/>
      <c r="AD7" s="98"/>
      <c r="AE7" s="98"/>
      <c r="AF7" s="99"/>
      <c r="AG7" s="100"/>
      <c r="AH7" s="100"/>
      <c r="AI7" s="99"/>
      <c r="AJ7" s="100"/>
      <c r="AK7" s="100"/>
      <c r="AL7" s="101"/>
      <c r="AM7" s="102"/>
      <c r="AN7" s="103"/>
      <c r="AO7" s="104"/>
      <c r="AP7" s="98"/>
      <c r="AQ7" s="98"/>
      <c r="AR7" s="98"/>
      <c r="AS7" s="105"/>
    </row>
    <row r="8" spans="1:45" ht="13" x14ac:dyDescent="0.25">
      <c r="B8" s="106"/>
      <c r="C8" s="95"/>
      <c r="D8" s="72" t="s">
        <v>138</v>
      </c>
      <c r="E8" s="6"/>
      <c r="F8" s="7"/>
      <c r="G8" s="10"/>
      <c r="H8" s="96"/>
      <c r="I8" s="96"/>
      <c r="J8" s="96"/>
      <c r="K8" s="96"/>
      <c r="L8" s="9"/>
      <c r="M8" s="82"/>
      <c r="N8" s="86"/>
      <c r="O8" s="84"/>
      <c r="P8" s="84"/>
      <c r="Q8" s="84"/>
      <c r="R8" s="86"/>
      <c r="S8" s="84"/>
      <c r="T8" s="86"/>
      <c r="U8" s="84"/>
      <c r="V8" s="86"/>
      <c r="W8" s="84"/>
      <c r="X8" s="86"/>
      <c r="Y8" s="84"/>
      <c r="Z8" s="84"/>
      <c r="AA8" s="87"/>
      <c r="AB8" s="88"/>
      <c r="AC8" s="97"/>
      <c r="AD8" s="98"/>
      <c r="AE8" s="98"/>
      <c r="AF8" s="84"/>
      <c r="AG8" s="90"/>
      <c r="AH8" s="90"/>
      <c r="AI8" s="84"/>
      <c r="AJ8" s="90"/>
      <c r="AK8" s="90"/>
      <c r="AL8" s="101"/>
      <c r="AM8" s="102"/>
      <c r="AN8" s="103"/>
      <c r="AO8" s="104"/>
      <c r="AP8" s="98"/>
      <c r="AQ8" s="98"/>
      <c r="AR8" s="98"/>
      <c r="AS8" s="105"/>
    </row>
    <row r="9" spans="1:45" ht="13" x14ac:dyDescent="0.3">
      <c r="A9" s="58" t="s">
        <v>185</v>
      </c>
      <c r="B9" s="59" t="s">
        <v>187</v>
      </c>
      <c r="C9" s="64"/>
      <c r="D9" s="71"/>
      <c r="E9" s="6"/>
      <c r="F9" s="107"/>
      <c r="G9" s="10"/>
      <c r="H9" s="96"/>
      <c r="I9" s="96"/>
      <c r="J9" s="96"/>
      <c r="K9" s="96"/>
      <c r="L9" s="9"/>
      <c r="M9" s="82"/>
      <c r="N9" s="86"/>
      <c r="O9" s="84"/>
      <c r="P9" s="84"/>
      <c r="Q9" s="84"/>
      <c r="R9" s="86"/>
      <c r="S9" s="84"/>
      <c r="T9" s="86"/>
      <c r="U9" s="84"/>
      <c r="V9" s="86"/>
      <c r="W9" s="84"/>
      <c r="X9" s="86"/>
      <c r="Y9" s="84"/>
      <c r="Z9" s="84"/>
      <c r="AA9" s="87"/>
      <c r="AB9" s="88"/>
      <c r="AC9" s="97"/>
      <c r="AD9" s="98"/>
      <c r="AE9" s="98"/>
      <c r="AF9" s="84"/>
      <c r="AG9" s="90"/>
      <c r="AH9" s="90"/>
      <c r="AI9" s="84"/>
      <c r="AJ9" s="90"/>
      <c r="AK9" s="90"/>
      <c r="AL9" s="101"/>
      <c r="AM9" s="102"/>
      <c r="AN9" s="103"/>
      <c r="AO9" s="104"/>
      <c r="AP9" s="98"/>
      <c r="AQ9" s="98"/>
      <c r="AR9" s="98"/>
      <c r="AS9" s="105"/>
    </row>
    <row r="10" spans="1:45" ht="13" x14ac:dyDescent="0.25">
      <c r="A10" s="5" t="s">
        <v>94</v>
      </c>
      <c r="B10" s="62" t="s">
        <v>93</v>
      </c>
      <c r="C10" s="108">
        <v>44927</v>
      </c>
      <c r="D10" s="73">
        <f t="shared" ref="D10:D47" si="0">IF(OR(E10=".",F10="."),".",AVERAGE(E10,F10))</f>
        <v>1.3858462572097778</v>
      </c>
      <c r="E10" s="109">
        <v>1.1455568075180054</v>
      </c>
      <c r="F10" s="110">
        <v>1.6261357069015503</v>
      </c>
      <c r="G10" s="111">
        <v>1.2244153022766113</v>
      </c>
      <c r="H10" s="112">
        <v>0.90114378929138184</v>
      </c>
      <c r="I10" s="112">
        <v>1.3111112117767334</v>
      </c>
      <c r="J10" s="112">
        <v>2.4437499046325684</v>
      </c>
      <c r="K10" s="112">
        <v>1.7183761596679688</v>
      </c>
      <c r="L10" s="112">
        <v>0.71628093719482422</v>
      </c>
      <c r="M10" s="113">
        <v>0.34356728196144104</v>
      </c>
      <c r="N10" s="114">
        <v>2.1052632331848145</v>
      </c>
      <c r="O10" s="115">
        <v>0.88235294818878174</v>
      </c>
      <c r="P10" s="115">
        <v>1.1111111640930176</v>
      </c>
      <c r="Q10" s="115">
        <v>0.84444445371627808</v>
      </c>
      <c r="R10" s="116">
        <v>0.76666665077209473</v>
      </c>
      <c r="S10" s="113">
        <v>0.2222222238779068</v>
      </c>
      <c r="T10" s="114">
        <v>2.4000000953674316</v>
      </c>
      <c r="U10" s="115">
        <v>2.2874999046325684</v>
      </c>
      <c r="V10" s="116">
        <v>2.5999999046325684</v>
      </c>
      <c r="W10" s="117">
        <v>2.0923078060150146</v>
      </c>
      <c r="X10" s="116">
        <v>1.3444443941116333</v>
      </c>
      <c r="Y10" s="113">
        <v>1.1644500494003296</v>
      </c>
      <c r="Z10" s="115">
        <v>0.48439282178878784</v>
      </c>
      <c r="AA10" s="118">
        <v>0.5</v>
      </c>
      <c r="AB10" s="119"/>
      <c r="AC10" s="120">
        <v>0.34356728196144104</v>
      </c>
      <c r="AD10" s="121">
        <v>0.97916668653488159</v>
      </c>
      <c r="AE10" s="121">
        <v>2.1052632331848145</v>
      </c>
      <c r="AF10" s="115">
        <v>2.4000000953674316</v>
      </c>
      <c r="AG10" s="121">
        <v>1</v>
      </c>
      <c r="AH10" s="121">
        <v>3</v>
      </c>
      <c r="AI10" s="115">
        <v>2.2874999046325684</v>
      </c>
      <c r="AJ10" s="121">
        <v>1.9500000476837158</v>
      </c>
      <c r="AK10" s="121">
        <v>2.625</v>
      </c>
      <c r="AL10" s="115">
        <v>2.5999999046325684</v>
      </c>
      <c r="AM10" s="121">
        <v>1.7142857313156128</v>
      </c>
      <c r="AN10" s="122">
        <v>4.6666665077209473</v>
      </c>
      <c r="AO10" s="123">
        <v>2.1052632331848145</v>
      </c>
      <c r="AP10" s="121">
        <v>6</v>
      </c>
      <c r="AQ10" s="121">
        <v>2.6666667461395264</v>
      </c>
      <c r="AR10" s="121">
        <v>0.60000002384185791</v>
      </c>
      <c r="AS10" s="122">
        <v>6</v>
      </c>
    </row>
    <row r="11" spans="1:45" ht="13" x14ac:dyDescent="0.25">
      <c r="A11" s="5" t="s">
        <v>108</v>
      </c>
      <c r="B11" s="62" t="s">
        <v>63</v>
      </c>
      <c r="C11" s="108">
        <v>44927</v>
      </c>
      <c r="D11" s="73">
        <f t="shared" si="0"/>
        <v>1.4348238706588745</v>
      </c>
      <c r="E11" s="109">
        <v>1.3882312774658203</v>
      </c>
      <c r="F11" s="110">
        <v>1.4814164638519287</v>
      </c>
      <c r="G11" s="111">
        <v>1.0423063039779663</v>
      </c>
      <c r="H11" s="112">
        <v>1.3973875045776367</v>
      </c>
      <c r="I11" s="112">
        <v>1.7250000238418579</v>
      </c>
      <c r="J11" s="112">
        <v>2.1343750953674316</v>
      </c>
      <c r="K11" s="112">
        <v>1.8177082538604736</v>
      </c>
      <c r="L11" s="112">
        <v>0.49216586351394653</v>
      </c>
      <c r="M11" s="113">
        <v>0.47934940457344055</v>
      </c>
      <c r="N11" s="114">
        <v>1.6052631139755249</v>
      </c>
      <c r="O11" s="115">
        <v>1.3888888359069824</v>
      </c>
      <c r="P11" s="115">
        <v>0.55555558204650879</v>
      </c>
      <c r="Q11" s="115">
        <v>2.7784390449523926</v>
      </c>
      <c r="R11" s="116">
        <v>0.86666667461395264</v>
      </c>
      <c r="S11" s="113">
        <v>0.20000000298023224</v>
      </c>
      <c r="T11" s="114">
        <v>3.25</v>
      </c>
      <c r="U11" s="115">
        <v>2.2687499523162842</v>
      </c>
      <c r="V11" s="116">
        <v>2</v>
      </c>
      <c r="W11" s="117">
        <v>2.625</v>
      </c>
      <c r="X11" s="116">
        <v>1.0104166269302368</v>
      </c>
      <c r="Y11" s="113">
        <v>0.33307799696922302</v>
      </c>
      <c r="Z11" s="115">
        <v>0.64341962337493896</v>
      </c>
      <c r="AA11" s="118">
        <v>0.5</v>
      </c>
      <c r="AB11" s="119"/>
      <c r="AC11" s="120">
        <v>0.47934940457344055</v>
      </c>
      <c r="AD11" s="121">
        <v>1.7916666269302368</v>
      </c>
      <c r="AE11" s="121">
        <v>1.6052631139755249</v>
      </c>
      <c r="AF11" s="115">
        <v>3.25</v>
      </c>
      <c r="AG11" s="121">
        <v>2</v>
      </c>
      <c r="AH11" s="121">
        <v>3.7857143878936768</v>
      </c>
      <c r="AI11" s="115">
        <v>2.2687499523162842</v>
      </c>
      <c r="AJ11" s="121">
        <v>2.8499999046325684</v>
      </c>
      <c r="AK11" s="121">
        <v>1.6875</v>
      </c>
      <c r="AL11" s="115">
        <v>2</v>
      </c>
      <c r="AM11" s="121">
        <v>2.5714285373687744</v>
      </c>
      <c r="AN11" s="122">
        <v>1.2000000476837158</v>
      </c>
      <c r="AO11" s="123">
        <v>1.6052631139755249</v>
      </c>
      <c r="AP11" s="121">
        <v>5</v>
      </c>
      <c r="AQ11" s="121">
        <v>3.25</v>
      </c>
      <c r="AR11" s="121">
        <v>0.60000002384185791</v>
      </c>
      <c r="AS11" s="122">
        <v>0</v>
      </c>
    </row>
    <row r="12" spans="1:45" ht="13" x14ac:dyDescent="0.25">
      <c r="A12" s="5" t="s">
        <v>157</v>
      </c>
      <c r="B12" s="62" t="s">
        <v>156</v>
      </c>
      <c r="C12" s="108">
        <v>44927</v>
      </c>
      <c r="D12" s="73">
        <f t="shared" si="0"/>
        <v>1.4671742916107178</v>
      </c>
      <c r="E12" s="109">
        <v>1.5463697910308838</v>
      </c>
      <c r="F12" s="110">
        <v>1.3879787921905518</v>
      </c>
      <c r="G12" s="111">
        <v>0.95061731338500977</v>
      </c>
      <c r="H12" s="112">
        <v>1.2551587820053101</v>
      </c>
      <c r="I12" s="112">
        <v>2.4333333969116211</v>
      </c>
      <c r="J12" s="112">
        <v>1.8218749761581421</v>
      </c>
      <c r="K12" s="112">
        <v>1.9542527198791504</v>
      </c>
      <c r="L12" s="112">
        <v>0.38780856132507324</v>
      </c>
      <c r="M12" s="113">
        <v>0.34567901492118835</v>
      </c>
      <c r="N12" s="114">
        <v>1.5555555820465088</v>
      </c>
      <c r="O12" s="115">
        <v>1.5</v>
      </c>
      <c r="P12" s="115">
        <v>0.4047619104385376</v>
      </c>
      <c r="Q12" s="115">
        <v>2.3492064476013184</v>
      </c>
      <c r="R12" s="116">
        <v>0.76666665077209473</v>
      </c>
      <c r="S12" s="113">
        <v>1.7000000476837158</v>
      </c>
      <c r="T12" s="114">
        <v>3.1666667461395264</v>
      </c>
      <c r="U12" s="115">
        <v>1.8937499523162842</v>
      </c>
      <c r="V12" s="116">
        <v>1.75</v>
      </c>
      <c r="W12" s="113">
        <v>2.7743589878082275</v>
      </c>
      <c r="X12" s="116">
        <v>1.1341463327407837</v>
      </c>
      <c r="Y12" s="113">
        <v>6.0495000332593918E-2</v>
      </c>
      <c r="Z12" s="115">
        <v>0.60293072462081909</v>
      </c>
      <c r="AA12" s="118">
        <v>0.5</v>
      </c>
      <c r="AB12" s="124"/>
      <c r="AC12" s="120">
        <v>0.34567901492118835</v>
      </c>
      <c r="AD12" s="121">
        <v>1.3333333730697632</v>
      </c>
      <c r="AE12" s="121">
        <v>1.5555555820465088</v>
      </c>
      <c r="AF12" s="115">
        <v>3.1666667461395264</v>
      </c>
      <c r="AG12" s="121">
        <v>1</v>
      </c>
      <c r="AH12" s="121">
        <v>4.25</v>
      </c>
      <c r="AI12" s="115">
        <v>1.8937499523162842</v>
      </c>
      <c r="AJ12" s="121">
        <v>2.0999999046325684</v>
      </c>
      <c r="AK12" s="121">
        <v>1.6875</v>
      </c>
      <c r="AL12" s="115">
        <v>1.75</v>
      </c>
      <c r="AM12" s="121">
        <v>2.5714285373687744</v>
      </c>
      <c r="AN12" s="122">
        <v>0.60000002384185791</v>
      </c>
      <c r="AO12" s="123">
        <v>1.5555555820465088</v>
      </c>
      <c r="AP12" s="121">
        <v>5</v>
      </c>
      <c r="AQ12" s="121">
        <v>2.3333332538604736</v>
      </c>
      <c r="AR12" s="121">
        <v>0.66666668653488159</v>
      </c>
      <c r="AS12" s="122">
        <v>1.5</v>
      </c>
    </row>
    <row r="13" spans="1:45" ht="13" x14ac:dyDescent="0.25">
      <c r="A13" s="5" t="s">
        <v>95</v>
      </c>
      <c r="B13" s="62" t="s">
        <v>57</v>
      </c>
      <c r="C13" s="108">
        <v>44927</v>
      </c>
      <c r="D13" s="73">
        <f t="shared" si="0"/>
        <v>1.4233583211898804</v>
      </c>
      <c r="E13" s="109">
        <v>1.6324325799942017</v>
      </c>
      <c r="F13" s="110">
        <v>1.2142840623855591</v>
      </c>
      <c r="G13" s="111">
        <v>2.435124397277832</v>
      </c>
      <c r="H13" s="112">
        <v>1.0746731758117676</v>
      </c>
      <c r="I13" s="112">
        <v>1.3875000476837158</v>
      </c>
      <c r="J13" s="112">
        <v>1.252083420753479</v>
      </c>
      <c r="K13" s="112">
        <v>1.8857883214950562</v>
      </c>
      <c r="L13" s="112">
        <v>0.50498032569885254</v>
      </c>
      <c r="M13" s="113">
        <v>1.4491959810256958</v>
      </c>
      <c r="N13" s="114">
        <v>3.4210526943206787</v>
      </c>
      <c r="O13" s="115">
        <v>1.1764706373214722</v>
      </c>
      <c r="P13" s="115">
        <v>0.66666668653488159</v>
      </c>
      <c r="Q13" s="115">
        <v>0.78888893127441406</v>
      </c>
      <c r="R13" s="116">
        <v>1.6666666269302368</v>
      </c>
      <c r="S13" s="113">
        <v>0.60000002384185791</v>
      </c>
      <c r="T13" s="114">
        <v>2.1749999523162842</v>
      </c>
      <c r="U13" s="115">
        <v>0.33750000596046448</v>
      </c>
      <c r="V13" s="116">
        <v>2.1666667461395264</v>
      </c>
      <c r="W13" s="117">
        <v>2.2538461685180664</v>
      </c>
      <c r="X13" s="116">
        <v>1.5177304744720459</v>
      </c>
      <c r="Y13" s="113">
        <v>0.90050625801086426</v>
      </c>
      <c r="Z13" s="115">
        <v>0.61443477869033813</v>
      </c>
      <c r="AA13" s="118">
        <v>0</v>
      </c>
      <c r="AB13" s="124"/>
      <c r="AC13" s="120">
        <v>1.4491959810256958</v>
      </c>
      <c r="AD13" s="121">
        <v>2.5416667461395264</v>
      </c>
      <c r="AE13" s="121">
        <v>3.4210526943206787</v>
      </c>
      <c r="AF13" s="115">
        <v>2.1749999523162842</v>
      </c>
      <c r="AG13" s="121">
        <v>1.25</v>
      </c>
      <c r="AH13" s="121">
        <v>2.5714285373687744</v>
      </c>
      <c r="AI13" s="115">
        <v>0.33750000596046448</v>
      </c>
      <c r="AJ13" s="121">
        <v>0.30000001192092896</v>
      </c>
      <c r="AK13" s="121">
        <v>0.375</v>
      </c>
      <c r="AL13" s="115">
        <v>2.1666667461395264</v>
      </c>
      <c r="AM13" s="121">
        <v>0.8571428656578064</v>
      </c>
      <c r="AN13" s="122">
        <v>4</v>
      </c>
      <c r="AO13" s="123">
        <v>3.4210526943206787</v>
      </c>
      <c r="AP13" s="121">
        <v>5</v>
      </c>
      <c r="AQ13" s="121">
        <v>4.5</v>
      </c>
      <c r="AR13" s="121">
        <v>2.4000000953674316</v>
      </c>
      <c r="AS13" s="122">
        <v>4.5</v>
      </c>
    </row>
    <row r="14" spans="1:45" ht="13" x14ac:dyDescent="0.25">
      <c r="A14" s="5" t="s">
        <v>109</v>
      </c>
      <c r="B14" s="62" t="s">
        <v>73</v>
      </c>
      <c r="C14" s="108">
        <v>44927</v>
      </c>
      <c r="D14" s="73">
        <f t="shared" si="0"/>
        <v>1.2973740696907043</v>
      </c>
      <c r="E14" s="109">
        <v>1.3208942413330078</v>
      </c>
      <c r="F14" s="110">
        <v>1.2738538980484009</v>
      </c>
      <c r="G14" s="111">
        <v>1.6529605388641357</v>
      </c>
      <c r="H14" s="112">
        <v>1.0097222328186035</v>
      </c>
      <c r="I14" s="112">
        <v>1.2999999523162842</v>
      </c>
      <c r="J14" s="112">
        <v>1.9559658765792847</v>
      </c>
      <c r="K14" s="112">
        <v>1.4250800609588623</v>
      </c>
      <c r="L14" s="112">
        <v>0.44051563739776611</v>
      </c>
      <c r="M14" s="113">
        <v>0.9375</v>
      </c>
      <c r="N14" s="114">
        <v>2.3684210777282715</v>
      </c>
      <c r="O14" s="115">
        <v>1.2777777910232544</v>
      </c>
      <c r="P14" s="115">
        <v>0.75</v>
      </c>
      <c r="Q14" s="115">
        <v>0.6111111044883728</v>
      </c>
      <c r="R14" s="116">
        <v>1.3999999761581421</v>
      </c>
      <c r="S14" s="113">
        <v>1.3999999761581421</v>
      </c>
      <c r="T14" s="114">
        <v>1.2000000476837158</v>
      </c>
      <c r="U14" s="115">
        <v>1.59375</v>
      </c>
      <c r="V14" s="116">
        <v>2.3181817531585693</v>
      </c>
      <c r="W14" s="117">
        <v>0.79807692766189575</v>
      </c>
      <c r="X14" s="116">
        <v>2.0520832538604736</v>
      </c>
      <c r="Y14" s="113">
        <v>0.17280249297618866</v>
      </c>
      <c r="Z14" s="115">
        <v>1.1487444639205933</v>
      </c>
      <c r="AA14" s="118">
        <v>0</v>
      </c>
      <c r="AB14" s="124"/>
      <c r="AC14" s="120">
        <v>0.9375</v>
      </c>
      <c r="AD14" s="121">
        <v>2.375</v>
      </c>
      <c r="AE14" s="121">
        <v>2.3684210777282715</v>
      </c>
      <c r="AF14" s="115">
        <v>1.2000000476837158</v>
      </c>
      <c r="AG14" s="121">
        <v>2</v>
      </c>
      <c r="AH14" s="121">
        <v>0.8571428656578064</v>
      </c>
      <c r="AI14" s="115">
        <v>1.59375</v>
      </c>
      <c r="AJ14" s="121">
        <v>1.5</v>
      </c>
      <c r="AK14" s="121">
        <v>1.6875</v>
      </c>
      <c r="AL14" s="115">
        <v>2.3181817531585693</v>
      </c>
      <c r="AM14" s="121">
        <v>0.8571428656578064</v>
      </c>
      <c r="AN14" s="122">
        <v>4.875</v>
      </c>
      <c r="AO14" s="123">
        <v>2.3684210777282715</v>
      </c>
      <c r="AP14" s="121">
        <v>6</v>
      </c>
      <c r="AQ14" s="121">
        <v>2.5</v>
      </c>
      <c r="AR14" s="121">
        <v>1.2000000476837158</v>
      </c>
      <c r="AS14" s="122">
        <v>6</v>
      </c>
    </row>
    <row r="15" spans="1:45" ht="13" x14ac:dyDescent="0.25">
      <c r="A15" s="5" t="s">
        <v>140</v>
      </c>
      <c r="B15" s="62" t="s">
        <v>139</v>
      </c>
      <c r="C15" s="108">
        <v>44927</v>
      </c>
      <c r="D15" s="73">
        <f t="shared" si="0"/>
        <v>1.8284562230110168</v>
      </c>
      <c r="E15" s="109">
        <v>1.9514762163162231</v>
      </c>
      <c r="F15" s="110">
        <v>1.7054362297058105</v>
      </c>
      <c r="G15" s="111">
        <v>1.686951756477356</v>
      </c>
      <c r="H15" s="112">
        <v>1.5549768209457397</v>
      </c>
      <c r="I15" s="112">
        <v>2.6124999523162842</v>
      </c>
      <c r="J15" s="112">
        <v>2.3208334445953369</v>
      </c>
      <c r="K15" s="112">
        <v>1.8723647594451904</v>
      </c>
      <c r="L15" s="112">
        <v>0.92311066389083862</v>
      </c>
      <c r="M15" s="113">
        <v>0.68969297409057617</v>
      </c>
      <c r="N15" s="114">
        <v>2.6842105388641357</v>
      </c>
      <c r="O15" s="115">
        <v>2.3055555820465088</v>
      </c>
      <c r="P15" s="115">
        <v>2.0625</v>
      </c>
      <c r="Q15" s="115">
        <v>0.68518519401550293</v>
      </c>
      <c r="R15" s="116">
        <v>1.1666666269302368</v>
      </c>
      <c r="S15" s="113">
        <v>2.375</v>
      </c>
      <c r="T15" s="114">
        <v>2.8499999046325684</v>
      </c>
      <c r="U15" s="115">
        <v>1.7250000238418579</v>
      </c>
      <c r="V15" s="116">
        <v>2.9166667461395264</v>
      </c>
      <c r="W15" s="117">
        <v>1.6410256624221802</v>
      </c>
      <c r="X15" s="116">
        <v>2.1037037372589111</v>
      </c>
      <c r="Y15" s="113">
        <v>0.18350625038146973</v>
      </c>
      <c r="Z15" s="115">
        <v>1.0858256816864014</v>
      </c>
      <c r="AA15" s="118">
        <v>1.5</v>
      </c>
      <c r="AB15" s="124"/>
      <c r="AC15" s="120">
        <v>0.68969297409057617</v>
      </c>
      <c r="AD15" s="121">
        <v>1.5416666269302368</v>
      </c>
      <c r="AE15" s="121">
        <v>2.6842105388641357</v>
      </c>
      <c r="AF15" s="115">
        <v>2.8499999046325684</v>
      </c>
      <c r="AG15" s="121">
        <v>2</v>
      </c>
      <c r="AH15" s="121">
        <v>3.2142856121063232</v>
      </c>
      <c r="AI15" s="115">
        <v>1.7250000238418579</v>
      </c>
      <c r="AJ15" s="121">
        <v>1.2000000476837158</v>
      </c>
      <c r="AK15" s="121">
        <v>2.25</v>
      </c>
      <c r="AL15" s="115">
        <v>2.9166667461395264</v>
      </c>
      <c r="AM15" s="121">
        <v>2.5714285373687744</v>
      </c>
      <c r="AN15" s="122">
        <v>3.4000000953674316</v>
      </c>
      <c r="AO15" s="123">
        <v>2.6842105388641357</v>
      </c>
      <c r="AP15" s="121">
        <v>5</v>
      </c>
      <c r="AQ15" s="121">
        <v>2.6666667461395264</v>
      </c>
      <c r="AR15" s="121">
        <v>2.0999999046325684</v>
      </c>
      <c r="AS15" s="122">
        <v>4.5</v>
      </c>
    </row>
    <row r="16" spans="1:45" ht="13" x14ac:dyDescent="0.25">
      <c r="A16" s="5" t="s">
        <v>110</v>
      </c>
      <c r="B16" s="62" t="s">
        <v>54</v>
      </c>
      <c r="C16" s="108">
        <v>44927</v>
      </c>
      <c r="D16" s="73">
        <f t="shared" si="0"/>
        <v>2.0726783275604248</v>
      </c>
      <c r="E16" s="109">
        <v>2.2918720245361328</v>
      </c>
      <c r="F16" s="110">
        <v>1.8534846305847168</v>
      </c>
      <c r="G16" s="111">
        <v>1.8526315689086914</v>
      </c>
      <c r="H16" s="112">
        <v>2.3229846954345703</v>
      </c>
      <c r="I16" s="112">
        <v>2.6999998092651367</v>
      </c>
      <c r="J16" s="112">
        <v>2.3499999046325684</v>
      </c>
      <c r="K16" s="112">
        <v>2.4188034534454346</v>
      </c>
      <c r="L16" s="112">
        <v>0.79165047407150269</v>
      </c>
      <c r="M16" s="113">
        <v>0.9263157844543457</v>
      </c>
      <c r="N16" s="114">
        <v>2.7789473533630371</v>
      </c>
      <c r="O16" s="115">
        <v>3.5882353782653809</v>
      </c>
      <c r="P16" s="115">
        <v>2.9777777194976807</v>
      </c>
      <c r="Q16" s="115">
        <v>1.2592592239379883</v>
      </c>
      <c r="R16" s="116">
        <v>1.4666666984558105</v>
      </c>
      <c r="S16" s="113">
        <v>1.2000000476837158</v>
      </c>
      <c r="T16" s="114">
        <v>4.1999998092651367</v>
      </c>
      <c r="U16" s="115">
        <v>3.4500000476837158</v>
      </c>
      <c r="V16" s="116">
        <v>1.25</v>
      </c>
      <c r="W16" s="117">
        <v>1.7179486751556396</v>
      </c>
      <c r="X16" s="116">
        <v>3.1196582317352295</v>
      </c>
      <c r="Y16" s="113">
        <v>0.25050625205039978</v>
      </c>
      <c r="Z16" s="115">
        <v>1.1244451999664307</v>
      </c>
      <c r="AA16" s="118">
        <v>1</v>
      </c>
      <c r="AB16" s="124"/>
      <c r="AC16" s="120">
        <v>0.9263157844543457</v>
      </c>
      <c r="AD16" s="121">
        <v>2</v>
      </c>
      <c r="AE16" s="121">
        <v>2.7789473533630371</v>
      </c>
      <c r="AF16" s="115">
        <v>4.1999998092651367</v>
      </c>
      <c r="AG16" s="121">
        <v>4</v>
      </c>
      <c r="AH16" s="121">
        <v>4.2857141494750977</v>
      </c>
      <c r="AI16" s="115">
        <v>3.4500000476837158</v>
      </c>
      <c r="AJ16" s="121">
        <v>3.4500000476837158</v>
      </c>
      <c r="AK16" s="121" t="s">
        <v>207</v>
      </c>
      <c r="AL16" s="115">
        <v>1.25</v>
      </c>
      <c r="AM16" s="121">
        <v>0</v>
      </c>
      <c r="AN16" s="122">
        <v>3</v>
      </c>
      <c r="AO16" s="123">
        <v>2.7789473533630371</v>
      </c>
      <c r="AP16" s="121">
        <v>0</v>
      </c>
      <c r="AQ16" s="121">
        <v>2</v>
      </c>
      <c r="AR16" s="121">
        <v>2.880000114440918</v>
      </c>
      <c r="AS16" s="122">
        <v>6</v>
      </c>
    </row>
    <row r="17" spans="1:45" ht="13" x14ac:dyDescent="0.25">
      <c r="A17" s="5" t="s">
        <v>96</v>
      </c>
      <c r="B17" s="62" t="s">
        <v>91</v>
      </c>
      <c r="C17" s="108">
        <v>44927</v>
      </c>
      <c r="D17" s="73">
        <f t="shared" si="0"/>
        <v>1.1384502351284027</v>
      </c>
      <c r="E17" s="109">
        <v>1.3301839828491211</v>
      </c>
      <c r="F17" s="110">
        <v>0.94671648740768433</v>
      </c>
      <c r="G17" s="111">
        <v>1.3752741813659668</v>
      </c>
      <c r="H17" s="112">
        <v>1.0041666030883789</v>
      </c>
      <c r="I17" s="112">
        <v>1.6111111640930176</v>
      </c>
      <c r="J17" s="112">
        <v>1.1323864459991455</v>
      </c>
      <c r="K17" s="112">
        <v>1.2260950803756714</v>
      </c>
      <c r="L17" s="112">
        <v>0.48166799545288086</v>
      </c>
      <c r="M17" s="113">
        <v>0.4610745906829834</v>
      </c>
      <c r="N17" s="114">
        <v>2.2894737720489502</v>
      </c>
      <c r="O17" s="115">
        <v>1.2222222089767456</v>
      </c>
      <c r="P17" s="115">
        <v>1</v>
      </c>
      <c r="Q17" s="115">
        <v>1.1944444179534912</v>
      </c>
      <c r="R17" s="116">
        <v>0.60000002384185791</v>
      </c>
      <c r="S17" s="113">
        <v>0.2222222238779068</v>
      </c>
      <c r="T17" s="114">
        <v>3</v>
      </c>
      <c r="U17" s="115">
        <v>1.5375000238418579</v>
      </c>
      <c r="V17" s="116">
        <v>0.72727274894714355</v>
      </c>
      <c r="W17" s="117">
        <v>1.1570513248443604</v>
      </c>
      <c r="X17" s="116">
        <v>1.2951388359069824</v>
      </c>
      <c r="Y17" s="113">
        <v>6.8467497825622559E-2</v>
      </c>
      <c r="Z17" s="115">
        <v>0.87653648853302002</v>
      </c>
      <c r="AA17" s="118">
        <v>0.5</v>
      </c>
      <c r="AB17" s="124"/>
      <c r="AC17" s="120">
        <v>0.4610745906829834</v>
      </c>
      <c r="AD17" s="121">
        <v>1.2083333730697632</v>
      </c>
      <c r="AE17" s="121">
        <v>2.2894737720489502</v>
      </c>
      <c r="AF17" s="115">
        <v>3</v>
      </c>
      <c r="AG17" s="121">
        <v>2</v>
      </c>
      <c r="AH17" s="121">
        <v>3.4285714626312256</v>
      </c>
      <c r="AI17" s="115">
        <v>1.5375000238418579</v>
      </c>
      <c r="AJ17" s="121">
        <v>1.2000000476837158</v>
      </c>
      <c r="AK17" s="121">
        <v>1.875</v>
      </c>
      <c r="AL17" s="115">
        <v>0.72727274894714355</v>
      </c>
      <c r="AM17" s="121">
        <v>0.8571428656578064</v>
      </c>
      <c r="AN17" s="122">
        <v>0.5</v>
      </c>
      <c r="AO17" s="123">
        <v>2.2894737720489502</v>
      </c>
      <c r="AP17" s="121">
        <v>5</v>
      </c>
      <c r="AQ17" s="121">
        <v>3.9166667461395264</v>
      </c>
      <c r="AR17" s="121">
        <v>0.60000002384185791</v>
      </c>
      <c r="AS17" s="122">
        <v>4.5</v>
      </c>
    </row>
    <row r="18" spans="1:45" ht="13" x14ac:dyDescent="0.25">
      <c r="A18" s="5" t="s">
        <v>111</v>
      </c>
      <c r="B18" s="62" t="s">
        <v>80</v>
      </c>
      <c r="C18" s="108">
        <v>44927</v>
      </c>
      <c r="D18" s="73">
        <f t="shared" si="0"/>
        <v>1.0359063148498535</v>
      </c>
      <c r="E18" s="109">
        <v>1.2894878387451172</v>
      </c>
      <c r="F18" s="110">
        <v>0.78232479095458984</v>
      </c>
      <c r="G18" s="111">
        <v>0.91109287738800049</v>
      </c>
      <c r="H18" s="112">
        <v>0.68237042427062988</v>
      </c>
      <c r="I18" s="112">
        <v>2.2750000953674316</v>
      </c>
      <c r="J18" s="112">
        <v>0.94687497615814209</v>
      </c>
      <c r="K18" s="112">
        <v>1.0249732732772827</v>
      </c>
      <c r="L18" s="112">
        <v>0.37512615323066711</v>
      </c>
      <c r="M18" s="117">
        <v>0.26955407857894897</v>
      </c>
      <c r="N18" s="114">
        <v>1.5526316165924072</v>
      </c>
      <c r="O18" s="125">
        <v>0.125</v>
      </c>
      <c r="P18" s="125">
        <v>1</v>
      </c>
      <c r="Q18" s="125">
        <v>1.1378151178359985</v>
      </c>
      <c r="R18" s="114">
        <v>0.46666666865348816</v>
      </c>
      <c r="S18" s="117">
        <v>1.5499999523162842</v>
      </c>
      <c r="T18" s="114">
        <v>3</v>
      </c>
      <c r="U18" s="125">
        <v>1.1437499523162842</v>
      </c>
      <c r="V18" s="114">
        <v>0.75</v>
      </c>
      <c r="W18" s="117">
        <v>0.94230771064758301</v>
      </c>
      <c r="X18" s="114">
        <v>1.1076388359069824</v>
      </c>
      <c r="Y18" s="117">
        <v>8.2649998366832733E-2</v>
      </c>
      <c r="Z18" s="125">
        <v>0.5427284836769104</v>
      </c>
      <c r="AA18" s="126">
        <v>0.5</v>
      </c>
      <c r="AB18" s="124"/>
      <c r="AC18" s="120">
        <v>0.26955407857894897</v>
      </c>
      <c r="AD18" s="121">
        <v>1.0416666269302368</v>
      </c>
      <c r="AE18" s="121">
        <v>1.5526316165924072</v>
      </c>
      <c r="AF18" s="115">
        <v>3</v>
      </c>
      <c r="AG18" s="121">
        <v>2</v>
      </c>
      <c r="AH18" s="121">
        <v>3.4285714626312256</v>
      </c>
      <c r="AI18" s="125">
        <v>1.1437499523162842</v>
      </c>
      <c r="AJ18" s="121">
        <v>1.3500000238418579</v>
      </c>
      <c r="AK18" s="121">
        <v>0.9375</v>
      </c>
      <c r="AL18" s="115">
        <v>0.75</v>
      </c>
      <c r="AM18" s="121">
        <v>0.8571428656578064</v>
      </c>
      <c r="AN18" s="122">
        <v>0.60000002384185791</v>
      </c>
      <c r="AO18" s="123">
        <v>1.5526316165924072</v>
      </c>
      <c r="AP18" s="121">
        <v>4</v>
      </c>
      <c r="AQ18" s="121">
        <v>2.75</v>
      </c>
      <c r="AR18" s="121">
        <v>0.30000001192092896</v>
      </c>
      <c r="AS18" s="122">
        <v>3</v>
      </c>
    </row>
    <row r="19" spans="1:45" ht="13" x14ac:dyDescent="0.25">
      <c r="A19" s="5" t="s">
        <v>97</v>
      </c>
      <c r="B19" s="62" t="s">
        <v>60</v>
      </c>
      <c r="C19" s="108">
        <v>44927</v>
      </c>
      <c r="D19" s="73">
        <f t="shared" si="0"/>
        <v>0.98876625299453735</v>
      </c>
      <c r="E19" s="127">
        <v>0.82204353809356689</v>
      </c>
      <c r="F19" s="128">
        <v>1.1554889678955078</v>
      </c>
      <c r="G19" s="111">
        <v>0.59020465612411499</v>
      </c>
      <c r="H19" s="112">
        <v>0.80092591047286987</v>
      </c>
      <c r="I19" s="112">
        <v>1.0750000476837158</v>
      </c>
      <c r="J19" s="112">
        <v>1.5375000238418579</v>
      </c>
      <c r="K19" s="112">
        <v>1.5506682395935059</v>
      </c>
      <c r="L19" s="112">
        <v>0.37829864025115967</v>
      </c>
      <c r="M19" s="117">
        <v>0.25409355759620667</v>
      </c>
      <c r="N19" s="114">
        <v>0.9263157844543457</v>
      </c>
      <c r="O19" s="125">
        <v>0.55555558204650879</v>
      </c>
      <c r="P19" s="125">
        <v>1</v>
      </c>
      <c r="Q19" s="125">
        <v>1.2148147821426392</v>
      </c>
      <c r="R19" s="114">
        <v>0.43333333730697632</v>
      </c>
      <c r="S19" s="117">
        <v>0.20000000298023224</v>
      </c>
      <c r="T19" s="114">
        <v>1.9500000476837158</v>
      </c>
      <c r="U19" s="125">
        <v>1.5750000476837158</v>
      </c>
      <c r="V19" s="114">
        <v>1.5</v>
      </c>
      <c r="W19" s="117">
        <v>1.7307692766189575</v>
      </c>
      <c r="X19" s="114">
        <v>1.3705673217773438</v>
      </c>
      <c r="Y19" s="117">
        <v>8.6099997162818909E-2</v>
      </c>
      <c r="Z19" s="125">
        <v>0.54879587888717651</v>
      </c>
      <c r="AA19" s="126">
        <v>0.5</v>
      </c>
      <c r="AB19" s="124"/>
      <c r="AC19" s="123">
        <v>0.25409355759620667</v>
      </c>
      <c r="AD19" s="121">
        <v>1.6458333730697632</v>
      </c>
      <c r="AE19" s="121">
        <v>0.9263157844543457</v>
      </c>
      <c r="AF19" s="125">
        <v>1.9500000476837158</v>
      </c>
      <c r="AG19" s="121">
        <v>0.5</v>
      </c>
      <c r="AH19" s="121">
        <v>2.5714285373687744</v>
      </c>
      <c r="AI19" s="125">
        <v>1.5750000476837158</v>
      </c>
      <c r="AJ19" s="121">
        <v>1.6499999761581421</v>
      </c>
      <c r="AK19" s="121">
        <v>1.5</v>
      </c>
      <c r="AL19" s="115">
        <v>1.5</v>
      </c>
      <c r="AM19" s="121">
        <v>1.2857142686843872</v>
      </c>
      <c r="AN19" s="122">
        <v>1.7999999523162842</v>
      </c>
      <c r="AO19" s="123">
        <v>0.9263157844543457</v>
      </c>
      <c r="AP19" s="121">
        <v>0</v>
      </c>
      <c r="AQ19" s="121">
        <v>2.3333332538604736</v>
      </c>
      <c r="AR19" s="121">
        <v>0.36000001430511475</v>
      </c>
      <c r="AS19" s="122">
        <v>0</v>
      </c>
    </row>
    <row r="20" spans="1:45" ht="13" x14ac:dyDescent="0.25">
      <c r="A20" s="5" t="s">
        <v>98</v>
      </c>
      <c r="B20" s="62" t="s">
        <v>64</v>
      </c>
      <c r="C20" s="108">
        <v>44927</v>
      </c>
      <c r="D20" s="73">
        <f t="shared" si="0"/>
        <v>1.026692122220993</v>
      </c>
      <c r="E20" s="127">
        <v>0.88352972269058228</v>
      </c>
      <c r="F20" s="128">
        <v>1.1698545217514038</v>
      </c>
      <c r="G20" s="111">
        <v>0.51096487045288086</v>
      </c>
      <c r="H20" s="112">
        <v>0.87712419033050537</v>
      </c>
      <c r="I20" s="112">
        <v>1.2625000476837158</v>
      </c>
      <c r="J20" s="112">
        <v>1.5083333253860474</v>
      </c>
      <c r="K20" s="112">
        <v>1.6506943702697754</v>
      </c>
      <c r="L20" s="112">
        <v>0.35053575038909912</v>
      </c>
      <c r="M20" s="117">
        <v>0.39035084843635559</v>
      </c>
      <c r="N20" s="114">
        <v>0.63157892227172852</v>
      </c>
      <c r="O20" s="125">
        <v>0.35294118523597717</v>
      </c>
      <c r="P20" s="125">
        <v>1.0555555820465088</v>
      </c>
      <c r="Q20" s="125">
        <v>1.4333332777023315</v>
      </c>
      <c r="R20" s="114">
        <v>0.66666668653488159</v>
      </c>
      <c r="S20" s="117">
        <v>0.5</v>
      </c>
      <c r="T20" s="114">
        <v>2.0250000953674316</v>
      </c>
      <c r="U20" s="125">
        <v>1.3500000238418579</v>
      </c>
      <c r="V20" s="114">
        <v>1.6666666269302368</v>
      </c>
      <c r="W20" s="117">
        <v>1.8500000238418579</v>
      </c>
      <c r="X20" s="114">
        <v>1.4513888359069824</v>
      </c>
      <c r="Y20" s="117">
        <v>3.9570000022649765E-2</v>
      </c>
      <c r="Z20" s="125">
        <v>0.51203721761703491</v>
      </c>
      <c r="AA20" s="126">
        <v>0.5</v>
      </c>
      <c r="AB20" s="124"/>
      <c r="AC20" s="123">
        <v>0.39035084843635559</v>
      </c>
      <c r="AD20" s="121">
        <v>3.7083332538604736</v>
      </c>
      <c r="AE20" s="121">
        <v>0.63157892227172852</v>
      </c>
      <c r="AF20" s="125">
        <v>2.0250000953674316</v>
      </c>
      <c r="AG20" s="121">
        <v>0.75</v>
      </c>
      <c r="AH20" s="121">
        <v>2.5714285373687744</v>
      </c>
      <c r="AI20" s="125">
        <v>1.3500000238418579</v>
      </c>
      <c r="AJ20" s="121">
        <v>1.2000000476837158</v>
      </c>
      <c r="AK20" s="121">
        <v>1.5</v>
      </c>
      <c r="AL20" s="115">
        <v>1.6666666269302368</v>
      </c>
      <c r="AM20" s="121">
        <v>1.7142857313156128</v>
      </c>
      <c r="AN20" s="122">
        <v>1.6000000238418579</v>
      </c>
      <c r="AO20" s="123">
        <v>0.63157892227172852</v>
      </c>
      <c r="AP20" s="121">
        <v>0</v>
      </c>
      <c r="AQ20" s="121">
        <v>1</v>
      </c>
      <c r="AR20" s="121">
        <v>0.60000002384185791</v>
      </c>
      <c r="AS20" s="122">
        <v>0</v>
      </c>
    </row>
    <row r="21" spans="1:45" ht="13" x14ac:dyDescent="0.25">
      <c r="A21" s="5" t="s">
        <v>99</v>
      </c>
      <c r="B21" s="62" t="s">
        <v>74</v>
      </c>
      <c r="C21" s="108">
        <v>44927</v>
      </c>
      <c r="D21" s="73">
        <f t="shared" si="0"/>
        <v>1.0850536823272705</v>
      </c>
      <c r="E21" s="127">
        <v>1.031006932258606</v>
      </c>
      <c r="F21" s="128">
        <v>1.1391004323959351</v>
      </c>
      <c r="G21" s="111">
        <v>0.94407892227172852</v>
      </c>
      <c r="H21" s="112">
        <v>1.2239418029785156</v>
      </c>
      <c r="I21" s="112">
        <v>0.92499995231628418</v>
      </c>
      <c r="J21" s="112">
        <v>1.1583333015441895</v>
      </c>
      <c r="K21" s="112">
        <v>1.8528177738189697</v>
      </c>
      <c r="L21" s="112">
        <v>0.40615016222000122</v>
      </c>
      <c r="M21" s="117">
        <v>0.78289473056793213</v>
      </c>
      <c r="N21" s="114">
        <v>1.1052631139755249</v>
      </c>
      <c r="O21" s="125">
        <v>1</v>
      </c>
      <c r="P21" s="125">
        <v>0.83333331346511841</v>
      </c>
      <c r="Q21" s="125">
        <v>2.1957671642303467</v>
      </c>
      <c r="R21" s="114">
        <v>0.86666667461395264</v>
      </c>
      <c r="S21" s="117">
        <v>0.80000001192092896</v>
      </c>
      <c r="T21" s="114">
        <v>1.0499999523162842</v>
      </c>
      <c r="U21" s="125">
        <v>0.89999997615814209</v>
      </c>
      <c r="V21" s="114">
        <v>1.4166666269302368</v>
      </c>
      <c r="W21" s="117">
        <v>2.644871711730957</v>
      </c>
      <c r="X21" s="114">
        <v>1.0607638359069824</v>
      </c>
      <c r="Y21" s="117">
        <v>0.13348874449729919</v>
      </c>
      <c r="Z21" s="125">
        <v>0.58496177196502686</v>
      </c>
      <c r="AA21" s="126">
        <v>0.5</v>
      </c>
      <c r="AB21" s="124"/>
      <c r="AC21" s="123">
        <v>0.78289473056793213</v>
      </c>
      <c r="AD21" s="121">
        <v>4.25</v>
      </c>
      <c r="AE21" s="121">
        <v>1.1052631139755249</v>
      </c>
      <c r="AF21" s="125">
        <v>1.0499999523162842</v>
      </c>
      <c r="AG21" s="121">
        <v>1.5</v>
      </c>
      <c r="AH21" s="121">
        <v>0.8571428656578064</v>
      </c>
      <c r="AI21" s="125">
        <v>0.89999997615814209</v>
      </c>
      <c r="AJ21" s="121">
        <v>0.89999997615814209</v>
      </c>
      <c r="AK21" s="121" t="s">
        <v>207</v>
      </c>
      <c r="AL21" s="115">
        <v>1.4166666269302368</v>
      </c>
      <c r="AM21" s="121">
        <v>1.7142857313156128</v>
      </c>
      <c r="AN21" s="122">
        <v>1</v>
      </c>
      <c r="AO21" s="123">
        <v>1.1052631139755249</v>
      </c>
      <c r="AP21" s="121">
        <v>5</v>
      </c>
      <c r="AQ21" s="121">
        <v>1.6666666269302368</v>
      </c>
      <c r="AR21" s="121">
        <v>0.60000002384185791</v>
      </c>
      <c r="AS21" s="122">
        <v>0</v>
      </c>
    </row>
    <row r="22" spans="1:45" ht="13" x14ac:dyDescent="0.25">
      <c r="A22" s="5" t="s">
        <v>112</v>
      </c>
      <c r="B22" s="62" t="s">
        <v>77</v>
      </c>
      <c r="C22" s="108">
        <v>44927</v>
      </c>
      <c r="D22" s="73">
        <f t="shared" si="0"/>
        <v>1.1909402012825012</v>
      </c>
      <c r="E22" s="127">
        <v>1.287274956703186</v>
      </c>
      <c r="F22" s="128">
        <v>1.0946054458618164</v>
      </c>
      <c r="G22" s="111">
        <v>1.360435962677002</v>
      </c>
      <c r="H22" s="112">
        <v>1.2763888835906982</v>
      </c>
      <c r="I22" s="112">
        <v>1.2250000238418579</v>
      </c>
      <c r="J22" s="112">
        <v>1.9343750476837158</v>
      </c>
      <c r="K22" s="112">
        <v>0.94010418653488159</v>
      </c>
      <c r="L22" s="112">
        <v>0.40933698415756226</v>
      </c>
      <c r="M22" s="117">
        <v>0.91531640291213989</v>
      </c>
      <c r="N22" s="114">
        <v>1.8055555820465088</v>
      </c>
      <c r="O22" s="125">
        <v>1.3888888359069824</v>
      </c>
      <c r="P22" s="125">
        <v>1.1666666269302368</v>
      </c>
      <c r="Q22" s="125">
        <v>2.0833332538604736</v>
      </c>
      <c r="R22" s="114">
        <v>0.46666666865348816</v>
      </c>
      <c r="S22" s="117">
        <v>0.25</v>
      </c>
      <c r="T22" s="114">
        <v>2.2000000476837158</v>
      </c>
      <c r="U22" s="125">
        <v>2.8687500953674316</v>
      </c>
      <c r="V22" s="114">
        <v>1</v>
      </c>
      <c r="W22" s="117">
        <v>0.94791668653488159</v>
      </c>
      <c r="X22" s="114">
        <v>0.93229168653488159</v>
      </c>
      <c r="Y22" s="117">
        <v>5.27460016310215E-2</v>
      </c>
      <c r="Z22" s="125">
        <v>0.67526495456695557</v>
      </c>
      <c r="AA22" s="126">
        <v>0.5</v>
      </c>
      <c r="AB22" s="124"/>
      <c r="AC22" s="123">
        <v>0.91531640291213989</v>
      </c>
      <c r="AD22" s="121">
        <v>3.0416667461395264</v>
      </c>
      <c r="AE22" s="121">
        <v>1.8055555820465088</v>
      </c>
      <c r="AF22" s="125">
        <v>2.2000000476837158</v>
      </c>
      <c r="AG22" s="121">
        <v>1</v>
      </c>
      <c r="AH22" s="121">
        <v>2.7142856121063232</v>
      </c>
      <c r="AI22" s="125">
        <v>2.8687500953674316</v>
      </c>
      <c r="AJ22" s="121">
        <v>2.5499999523162842</v>
      </c>
      <c r="AK22" s="121">
        <v>3.1875</v>
      </c>
      <c r="AL22" s="115">
        <v>1</v>
      </c>
      <c r="AM22" s="121">
        <v>1.2857142686843872</v>
      </c>
      <c r="AN22" s="122">
        <v>0.60000002384185791</v>
      </c>
      <c r="AO22" s="123">
        <v>1.8055555820465088</v>
      </c>
      <c r="AP22" s="121">
        <v>4</v>
      </c>
      <c r="AQ22" s="121">
        <v>3.75</v>
      </c>
      <c r="AR22" s="121">
        <v>0.60000002384185791</v>
      </c>
      <c r="AS22" s="122">
        <v>0</v>
      </c>
    </row>
    <row r="23" spans="1:45" ht="13" x14ac:dyDescent="0.25">
      <c r="A23" s="5" t="s">
        <v>124</v>
      </c>
      <c r="B23" s="62" t="s">
        <v>72</v>
      </c>
      <c r="C23" s="108">
        <v>44927</v>
      </c>
      <c r="D23" s="73">
        <f t="shared" si="0"/>
        <v>1.3705338835716248</v>
      </c>
      <c r="E23" s="127">
        <v>1.5251078605651855</v>
      </c>
      <c r="F23" s="128">
        <v>1.215959906578064</v>
      </c>
      <c r="G23" s="111">
        <v>1.0263156890869141</v>
      </c>
      <c r="H23" s="112">
        <v>1.1865079402923584</v>
      </c>
      <c r="I23" s="112">
        <v>2.3624999523162842</v>
      </c>
      <c r="J23" s="112">
        <v>0.828125</v>
      </c>
      <c r="K23" s="112">
        <v>2.287860631942749</v>
      </c>
      <c r="L23" s="112">
        <v>0.53189414739608765</v>
      </c>
      <c r="M23" s="117">
        <v>0.63157892227172852</v>
      </c>
      <c r="N23" s="114">
        <v>1.4210525751113892</v>
      </c>
      <c r="O23" s="125">
        <v>1</v>
      </c>
      <c r="P23" s="125">
        <v>1.0555555820465088</v>
      </c>
      <c r="Q23" s="125">
        <v>2.0238094329833984</v>
      </c>
      <c r="R23" s="114">
        <v>0.66666668653488159</v>
      </c>
      <c r="S23" s="117">
        <v>2.2249999046325684</v>
      </c>
      <c r="T23" s="114">
        <v>2.5</v>
      </c>
      <c r="U23" s="125">
        <v>0.65625</v>
      </c>
      <c r="V23" s="114">
        <v>1</v>
      </c>
      <c r="W23" s="117">
        <v>3.153846263885498</v>
      </c>
      <c r="X23" s="114">
        <v>1.421875</v>
      </c>
      <c r="Y23" s="117">
        <v>0.11865749955177307</v>
      </c>
      <c r="Z23" s="125">
        <v>0.97702497243881226</v>
      </c>
      <c r="AA23" s="126">
        <v>0.5</v>
      </c>
      <c r="AB23" s="124"/>
      <c r="AC23" s="123">
        <v>0.63157892227172852</v>
      </c>
      <c r="AD23" s="121">
        <v>2.6666667461395264</v>
      </c>
      <c r="AE23" s="121">
        <v>1.4210525751113892</v>
      </c>
      <c r="AF23" s="125">
        <v>2.5</v>
      </c>
      <c r="AG23" s="121">
        <v>1.75</v>
      </c>
      <c r="AH23" s="121">
        <v>2.8214285373687744</v>
      </c>
      <c r="AI23" s="125">
        <v>0.65625</v>
      </c>
      <c r="AJ23" s="121">
        <v>0</v>
      </c>
      <c r="AK23" s="121">
        <v>1.3125</v>
      </c>
      <c r="AL23" s="115">
        <v>1</v>
      </c>
      <c r="AM23" s="121">
        <v>0.8571428656578064</v>
      </c>
      <c r="AN23" s="122">
        <v>1.2000000476837158</v>
      </c>
      <c r="AO23" s="123">
        <v>1.4210525751113892</v>
      </c>
      <c r="AP23" s="121">
        <v>6</v>
      </c>
      <c r="AQ23" s="121">
        <v>2.5</v>
      </c>
      <c r="AR23" s="121">
        <v>0.60000002384185791</v>
      </c>
      <c r="AS23" s="122">
        <v>0</v>
      </c>
    </row>
    <row r="24" spans="1:45" ht="13" x14ac:dyDescent="0.25">
      <c r="A24" s="5" t="s">
        <v>164</v>
      </c>
      <c r="B24" s="62" t="s">
        <v>163</v>
      </c>
      <c r="C24" s="108">
        <v>45292</v>
      </c>
      <c r="D24" s="73">
        <f t="shared" si="0"/>
        <v>1.592212975025177</v>
      </c>
      <c r="E24" s="127">
        <v>1.8040752410888672</v>
      </c>
      <c r="F24" s="128">
        <v>1.3803507089614868</v>
      </c>
      <c r="G24" s="111">
        <v>1.077410101890564</v>
      </c>
      <c r="H24" s="112">
        <v>1.0487045049667358</v>
      </c>
      <c r="I24" s="112">
        <v>3.2861111164093018</v>
      </c>
      <c r="J24" s="112">
        <v>1.2177083492279053</v>
      </c>
      <c r="K24" s="112">
        <v>2.3328456878662109</v>
      </c>
      <c r="L24" s="112">
        <v>0.59049814939498901</v>
      </c>
      <c r="M24" s="117">
        <v>0.68423205614089966</v>
      </c>
      <c r="N24" s="114">
        <v>1.470588207244873</v>
      </c>
      <c r="O24" s="125">
        <v>1.2352941036224365</v>
      </c>
      <c r="P24" s="125">
        <v>1.1428571939468384</v>
      </c>
      <c r="Q24" s="125">
        <v>1.75</v>
      </c>
      <c r="R24" s="114">
        <v>6.6666670143604279E-2</v>
      </c>
      <c r="S24" s="117">
        <v>2.2222223281860352</v>
      </c>
      <c r="T24" s="114">
        <v>4.3499999046325684</v>
      </c>
      <c r="U24" s="125">
        <v>2.2687499523162842</v>
      </c>
      <c r="V24" s="114">
        <v>0.1666666716337204</v>
      </c>
      <c r="W24" s="117">
        <v>3.076923131942749</v>
      </c>
      <c r="X24" s="114">
        <v>1.5887681245803833</v>
      </c>
      <c r="Y24" s="117">
        <v>0.14482499659061432</v>
      </c>
      <c r="Z24" s="125">
        <v>1.1266695261001587</v>
      </c>
      <c r="AA24" s="126">
        <v>0.5</v>
      </c>
      <c r="AB24" s="124"/>
      <c r="AC24" s="123">
        <v>0.68423205614089966</v>
      </c>
      <c r="AD24" s="121">
        <v>2.7916667461395264</v>
      </c>
      <c r="AE24" s="121">
        <v>1.470588207244873</v>
      </c>
      <c r="AF24" s="125">
        <v>4.3499999046325684</v>
      </c>
      <c r="AG24" s="121">
        <v>4</v>
      </c>
      <c r="AH24" s="121">
        <v>4.5</v>
      </c>
      <c r="AI24" s="125">
        <v>2.2687499523162842</v>
      </c>
      <c r="AJ24" s="121">
        <v>2.8499999046325684</v>
      </c>
      <c r="AK24" s="121">
        <v>1.6875</v>
      </c>
      <c r="AL24" s="115">
        <v>0.1666666716337204</v>
      </c>
      <c r="AM24" s="121">
        <v>0</v>
      </c>
      <c r="AN24" s="122">
        <v>0.40000000596046448</v>
      </c>
      <c r="AO24" s="123">
        <v>1.470588207244873</v>
      </c>
      <c r="AP24" s="121">
        <v>4</v>
      </c>
      <c r="AQ24" s="121">
        <v>4.1999998092651367</v>
      </c>
      <c r="AR24" s="121">
        <v>0</v>
      </c>
      <c r="AS24" s="122">
        <v>0</v>
      </c>
    </row>
    <row r="25" spans="1:45" ht="13" x14ac:dyDescent="0.25">
      <c r="A25" s="5" t="s">
        <v>114</v>
      </c>
      <c r="B25" s="62" t="s">
        <v>71</v>
      </c>
      <c r="C25" s="108">
        <v>44927</v>
      </c>
      <c r="D25" s="73">
        <f t="shared" si="0"/>
        <v>1.5049631595611572</v>
      </c>
      <c r="E25" s="127">
        <v>1.375216007232666</v>
      </c>
      <c r="F25" s="128">
        <v>1.6347103118896484</v>
      </c>
      <c r="G25" s="111">
        <v>0.69856458902359009</v>
      </c>
      <c r="H25" s="112">
        <v>0.88958334922790527</v>
      </c>
      <c r="I25" s="112">
        <v>2.5374999046325684</v>
      </c>
      <c r="J25" s="112">
        <v>2.5499999523162842</v>
      </c>
      <c r="K25" s="112">
        <v>1.7087912559509277</v>
      </c>
      <c r="L25" s="112">
        <v>0.6453397274017334</v>
      </c>
      <c r="M25" s="117">
        <v>0.13397128880023956</v>
      </c>
      <c r="N25" s="114">
        <v>1.263157844543457</v>
      </c>
      <c r="O25" s="125">
        <v>0.5625</v>
      </c>
      <c r="P25" s="125">
        <v>1.0625</v>
      </c>
      <c r="Q25" s="125">
        <v>1.4666666984558105</v>
      </c>
      <c r="R25" s="114">
        <v>0.46666666865348816</v>
      </c>
      <c r="S25" s="117">
        <v>1.7000000476837158</v>
      </c>
      <c r="T25" s="114">
        <v>3.375</v>
      </c>
      <c r="U25" s="125">
        <v>2.0999999046325684</v>
      </c>
      <c r="V25" s="114">
        <v>3</v>
      </c>
      <c r="W25" s="117">
        <v>1.7961539030075073</v>
      </c>
      <c r="X25" s="114">
        <v>1.6214286088943481</v>
      </c>
      <c r="Y25" s="117">
        <v>0.92405998706817627</v>
      </c>
      <c r="Z25" s="125">
        <v>1.0119591951370239</v>
      </c>
      <c r="AA25" s="126">
        <v>0</v>
      </c>
      <c r="AB25" s="124"/>
      <c r="AC25" s="123">
        <v>0.13397128880023956</v>
      </c>
      <c r="AD25" s="121">
        <v>0.63636362552642822</v>
      </c>
      <c r="AE25" s="121">
        <v>1.263157844543457</v>
      </c>
      <c r="AF25" s="125">
        <v>3.375</v>
      </c>
      <c r="AG25" s="121">
        <v>3.25</v>
      </c>
      <c r="AH25" s="121">
        <v>3.4285714626312256</v>
      </c>
      <c r="AI25" s="125">
        <v>2.0999999046325684</v>
      </c>
      <c r="AJ25" s="121">
        <v>2.0999999046325684</v>
      </c>
      <c r="AK25" s="121" t="s">
        <v>207</v>
      </c>
      <c r="AL25" s="115">
        <v>3</v>
      </c>
      <c r="AM25" s="121">
        <v>2.1428570747375488</v>
      </c>
      <c r="AN25" s="122">
        <v>4.1999998092651367</v>
      </c>
      <c r="AO25" s="123">
        <v>1.263157844543457</v>
      </c>
      <c r="AP25" s="121">
        <v>0</v>
      </c>
      <c r="AQ25" s="121">
        <v>3</v>
      </c>
      <c r="AR25" s="121">
        <v>0.60000002384185791</v>
      </c>
      <c r="AS25" s="122">
        <v>0</v>
      </c>
    </row>
    <row r="26" spans="1:45" ht="13" x14ac:dyDescent="0.25">
      <c r="A26" s="5" t="s">
        <v>132</v>
      </c>
      <c r="B26" s="62" t="s">
        <v>68</v>
      </c>
      <c r="C26" s="108">
        <v>44927</v>
      </c>
      <c r="D26" s="73">
        <f t="shared" si="0"/>
        <v>0.88192063570022583</v>
      </c>
      <c r="E26" s="127">
        <v>0.76136291027069092</v>
      </c>
      <c r="F26" s="128">
        <v>1.0024783611297607</v>
      </c>
      <c r="G26" s="111">
        <v>0.67945903539657593</v>
      </c>
      <c r="H26" s="112">
        <v>0.60462963581085205</v>
      </c>
      <c r="I26" s="112">
        <v>1</v>
      </c>
      <c r="J26" s="112">
        <v>1.3525568246841431</v>
      </c>
      <c r="K26" s="112">
        <v>1.2657184600830078</v>
      </c>
      <c r="L26" s="112">
        <v>0.38915964961051941</v>
      </c>
      <c r="M26" s="117">
        <v>0.20102338492870331</v>
      </c>
      <c r="N26" s="114">
        <v>1.1578947305679321</v>
      </c>
      <c r="O26" s="125">
        <v>0.2222222238779068</v>
      </c>
      <c r="P26" s="125">
        <v>1.0555555820465088</v>
      </c>
      <c r="Q26" s="125">
        <v>1.0740740299224854</v>
      </c>
      <c r="R26" s="114">
        <v>6.6666670143604279E-2</v>
      </c>
      <c r="S26" s="117">
        <v>0.80000001192092896</v>
      </c>
      <c r="T26" s="114">
        <v>1.2000000476837158</v>
      </c>
      <c r="U26" s="125">
        <v>1.0687500238418579</v>
      </c>
      <c r="V26" s="114">
        <v>1.6363636255264282</v>
      </c>
      <c r="W26" s="117">
        <v>0.96025639772415161</v>
      </c>
      <c r="X26" s="114">
        <v>1.5711805820465088</v>
      </c>
      <c r="Y26" s="117">
        <v>4.416000097990036E-2</v>
      </c>
      <c r="Z26" s="125">
        <v>0.62331891059875488</v>
      </c>
      <c r="AA26" s="126">
        <v>0.5</v>
      </c>
      <c r="AB26" s="124"/>
      <c r="AC26" s="123">
        <v>0.20102338492870331</v>
      </c>
      <c r="AD26" s="121">
        <v>1.0416666269302368</v>
      </c>
      <c r="AE26" s="121">
        <v>1.1578947305679321</v>
      </c>
      <c r="AF26" s="125">
        <v>1.2000000476837158</v>
      </c>
      <c r="AG26" s="121">
        <v>2</v>
      </c>
      <c r="AH26" s="121">
        <v>0.8571428656578064</v>
      </c>
      <c r="AI26" s="125">
        <v>1.0687500238418579</v>
      </c>
      <c r="AJ26" s="121">
        <v>1.2000000476837158</v>
      </c>
      <c r="AK26" s="121">
        <v>0.9375</v>
      </c>
      <c r="AL26" s="115">
        <v>1.6363636255264282</v>
      </c>
      <c r="AM26" s="121">
        <v>1.7142857313156128</v>
      </c>
      <c r="AN26" s="122">
        <v>1.5</v>
      </c>
      <c r="AO26" s="123">
        <v>1.1578947305679321</v>
      </c>
      <c r="AP26" s="121">
        <v>6</v>
      </c>
      <c r="AQ26" s="121">
        <v>2.3333332538604736</v>
      </c>
      <c r="AR26" s="121">
        <v>0.20000000298023224</v>
      </c>
      <c r="AS26" s="122">
        <v>0</v>
      </c>
    </row>
    <row r="27" spans="1:45" ht="15" x14ac:dyDescent="0.25">
      <c r="A27" s="5" t="s">
        <v>100</v>
      </c>
      <c r="B27" s="62" t="s">
        <v>89</v>
      </c>
      <c r="C27" s="108">
        <v>44927</v>
      </c>
      <c r="D27" s="73">
        <f t="shared" si="0"/>
        <v>1.5818524360656738</v>
      </c>
      <c r="E27" s="109">
        <v>1.398903489112854</v>
      </c>
      <c r="F27" s="110">
        <v>1.7648013830184937</v>
      </c>
      <c r="G27" s="111">
        <v>1.1842105388641357</v>
      </c>
      <c r="H27" s="112">
        <v>1.2625000476837158</v>
      </c>
      <c r="I27" s="112">
        <v>1.75</v>
      </c>
      <c r="J27" s="112">
        <v>2.4291667938232422</v>
      </c>
      <c r="K27" s="112">
        <v>1.9100654125213623</v>
      </c>
      <c r="L27" s="112">
        <v>0.95517206192016602</v>
      </c>
      <c r="M27" s="117">
        <v>0.78947371244430542</v>
      </c>
      <c r="N27" s="114">
        <v>1.5789474248886108</v>
      </c>
      <c r="O27" s="125">
        <v>1.529411792755127</v>
      </c>
      <c r="P27" s="125">
        <v>1.470588207244873</v>
      </c>
      <c r="Q27" s="125">
        <v>0.69999998807907104</v>
      </c>
      <c r="R27" s="114">
        <v>1.3500000238418579</v>
      </c>
      <c r="S27" s="117">
        <v>1.3999999761581421</v>
      </c>
      <c r="T27" s="114">
        <v>2.0999999046325684</v>
      </c>
      <c r="U27" s="125">
        <v>2.0250000953674316</v>
      </c>
      <c r="V27" s="114">
        <v>2.8333332538604736</v>
      </c>
      <c r="W27" s="117">
        <v>1.3307691812515259</v>
      </c>
      <c r="X27" s="114">
        <v>2.4893617630004883</v>
      </c>
      <c r="Y27" s="117">
        <v>0.65396249294281006</v>
      </c>
      <c r="Z27" s="125">
        <v>1.211553692817688</v>
      </c>
      <c r="AA27" s="126">
        <v>1</v>
      </c>
      <c r="AB27" s="124"/>
      <c r="AC27" s="120">
        <v>0.78947371244430542</v>
      </c>
      <c r="AD27" s="121">
        <v>3</v>
      </c>
      <c r="AE27" s="121">
        <v>1.5789474248886108</v>
      </c>
      <c r="AF27" s="125">
        <v>2.0999999046325684</v>
      </c>
      <c r="AG27" s="121">
        <v>1</v>
      </c>
      <c r="AH27" s="121">
        <v>2.5714285373687744</v>
      </c>
      <c r="AI27" s="115">
        <v>2.0250000953674316</v>
      </c>
      <c r="AJ27" s="121">
        <v>1.7999999523162842</v>
      </c>
      <c r="AK27" s="121">
        <v>2.25</v>
      </c>
      <c r="AL27" s="115">
        <v>2.8333332538604736</v>
      </c>
      <c r="AM27" s="121">
        <v>2.7142856121063232</v>
      </c>
      <c r="AN27" s="122">
        <v>3</v>
      </c>
      <c r="AO27" s="123">
        <v>1.5789474248886108</v>
      </c>
      <c r="AP27" s="121">
        <v>5</v>
      </c>
      <c r="AQ27" s="121">
        <v>1.6666666269302368</v>
      </c>
      <c r="AR27" s="121">
        <v>0.30000001192092896</v>
      </c>
      <c r="AS27" s="122">
        <v>6</v>
      </c>
    </row>
    <row r="28" spans="1:45" ht="13" x14ac:dyDescent="0.25">
      <c r="A28" s="5" t="s">
        <v>101</v>
      </c>
      <c r="B28" s="62" t="s">
        <v>56</v>
      </c>
      <c r="C28" s="108">
        <v>44927</v>
      </c>
      <c r="D28" s="73">
        <f t="shared" si="0"/>
        <v>1.1942921876907349</v>
      </c>
      <c r="E28" s="127">
        <v>1.2209978103637695</v>
      </c>
      <c r="F28" s="128">
        <v>1.1675865650177002</v>
      </c>
      <c r="G28" s="111">
        <v>0.45604899525642395</v>
      </c>
      <c r="H28" s="112">
        <v>1.1819444894790649</v>
      </c>
      <c r="I28" s="112">
        <v>2.0250000953674316</v>
      </c>
      <c r="J28" s="112">
        <v>0.92500001192092896</v>
      </c>
      <c r="K28" s="112">
        <v>1.9918537139892578</v>
      </c>
      <c r="L28" s="112">
        <v>0.58590614795684814</v>
      </c>
      <c r="M28" s="117">
        <v>0.30683481693267822</v>
      </c>
      <c r="N28" s="114">
        <v>0.60526317358016968</v>
      </c>
      <c r="O28" s="125">
        <v>0.94444441795349121</v>
      </c>
      <c r="P28" s="125">
        <v>0.77777779102325439</v>
      </c>
      <c r="Q28" s="125">
        <v>2.3055555820465088</v>
      </c>
      <c r="R28" s="114">
        <v>0.69999998807907104</v>
      </c>
      <c r="S28" s="117">
        <v>0.80000001192092896</v>
      </c>
      <c r="T28" s="114">
        <v>3.25</v>
      </c>
      <c r="U28" s="125">
        <v>1.3500000238418579</v>
      </c>
      <c r="V28" s="114">
        <v>0.5</v>
      </c>
      <c r="W28" s="117">
        <v>3.028846263885498</v>
      </c>
      <c r="X28" s="114">
        <v>0.9548611044883728</v>
      </c>
      <c r="Y28" s="117">
        <v>0.42665249109268188</v>
      </c>
      <c r="Z28" s="125">
        <v>0.83106589317321777</v>
      </c>
      <c r="AA28" s="126">
        <v>0.5</v>
      </c>
      <c r="AB28" s="124"/>
      <c r="AC28" s="120">
        <v>0.30683481693267822</v>
      </c>
      <c r="AD28" s="121">
        <v>3.0416667461395264</v>
      </c>
      <c r="AE28" s="121">
        <v>0.60526317358016968</v>
      </c>
      <c r="AF28" s="115">
        <v>3.25</v>
      </c>
      <c r="AG28" s="121">
        <v>2</v>
      </c>
      <c r="AH28" s="121">
        <v>3.7857143878936768</v>
      </c>
      <c r="AI28" s="115">
        <v>1.3500000238418579</v>
      </c>
      <c r="AJ28" s="121">
        <v>1.9500000476837158</v>
      </c>
      <c r="AK28" s="121">
        <v>0.75</v>
      </c>
      <c r="AL28" s="115">
        <v>0.5</v>
      </c>
      <c r="AM28" s="121">
        <v>0.4285714328289032</v>
      </c>
      <c r="AN28" s="122">
        <v>0.60000002384185791</v>
      </c>
      <c r="AO28" s="123">
        <v>0.60526317358016968</v>
      </c>
      <c r="AP28" s="121">
        <v>0</v>
      </c>
      <c r="AQ28" s="121">
        <v>0.91666668653488159</v>
      </c>
      <c r="AR28" s="121">
        <v>0.60000002384185791</v>
      </c>
      <c r="AS28" s="122">
        <v>0</v>
      </c>
    </row>
    <row r="29" spans="1:45" ht="13" x14ac:dyDescent="0.25">
      <c r="A29" s="5" t="s">
        <v>115</v>
      </c>
      <c r="B29" s="62" t="s">
        <v>55</v>
      </c>
      <c r="C29" s="108">
        <v>44927</v>
      </c>
      <c r="D29" s="73">
        <f t="shared" si="0"/>
        <v>1.5662170648574829</v>
      </c>
      <c r="E29" s="127">
        <v>1.84063720703125</v>
      </c>
      <c r="F29" s="128">
        <v>1.2917969226837158</v>
      </c>
      <c r="G29" s="111">
        <v>1.8358004093170166</v>
      </c>
      <c r="H29" s="112">
        <v>1.861111044883728</v>
      </c>
      <c r="I29" s="112">
        <v>1.8250000476837158</v>
      </c>
      <c r="J29" s="112">
        <v>2.4968750476837158</v>
      </c>
      <c r="K29" s="112">
        <v>1.1388888359069824</v>
      </c>
      <c r="L29" s="112">
        <v>0.23962679505348206</v>
      </c>
      <c r="M29" s="117">
        <v>0.75054824352264404</v>
      </c>
      <c r="N29" s="114">
        <v>2.9210526943206787</v>
      </c>
      <c r="O29" s="125">
        <v>1.8888888359069824</v>
      </c>
      <c r="P29" s="125">
        <v>1.6666666269302368</v>
      </c>
      <c r="Q29" s="125">
        <v>0.8888888955116272</v>
      </c>
      <c r="R29" s="114">
        <v>3</v>
      </c>
      <c r="S29" s="117">
        <v>0.20000000298023224</v>
      </c>
      <c r="T29" s="114">
        <v>3.4500000476837158</v>
      </c>
      <c r="U29" s="125">
        <v>2.4937500953674316</v>
      </c>
      <c r="V29" s="114">
        <v>2.5</v>
      </c>
      <c r="W29" s="117">
        <v>0.69999998807907104</v>
      </c>
      <c r="X29" s="114">
        <v>1.5777777433395386</v>
      </c>
      <c r="Y29" s="117">
        <v>0.29017499089241028</v>
      </c>
      <c r="Z29" s="125">
        <v>0.42870539426803589</v>
      </c>
      <c r="AA29" s="126">
        <v>0</v>
      </c>
      <c r="AB29" s="124"/>
      <c r="AC29" s="120">
        <v>0.75054824352264404</v>
      </c>
      <c r="AD29" s="121">
        <v>1.5416666269302368</v>
      </c>
      <c r="AE29" s="121">
        <v>2.9210526943206787</v>
      </c>
      <c r="AF29" s="115">
        <v>3.4500000476837158</v>
      </c>
      <c r="AG29" s="121">
        <v>1</v>
      </c>
      <c r="AH29" s="121">
        <v>4.5</v>
      </c>
      <c r="AI29" s="115">
        <v>2.4937500953674316</v>
      </c>
      <c r="AJ29" s="121">
        <v>2.5499999523162842</v>
      </c>
      <c r="AK29" s="121">
        <v>2.4375</v>
      </c>
      <c r="AL29" s="115">
        <v>2.5</v>
      </c>
      <c r="AM29" s="121">
        <v>1.7142857313156128</v>
      </c>
      <c r="AN29" s="122">
        <v>3.5999999046325684</v>
      </c>
      <c r="AO29" s="123">
        <v>2.9210526943206787</v>
      </c>
      <c r="AP29" s="121">
        <v>6</v>
      </c>
      <c r="AQ29" s="121">
        <v>4.75</v>
      </c>
      <c r="AR29" s="121">
        <v>1.5</v>
      </c>
      <c r="AS29" s="122">
        <v>3</v>
      </c>
    </row>
    <row r="30" spans="1:45" ht="13" x14ac:dyDescent="0.25">
      <c r="A30" s="5" t="s">
        <v>102</v>
      </c>
      <c r="B30" s="62" t="s">
        <v>59</v>
      </c>
      <c r="C30" s="108">
        <v>44927</v>
      </c>
      <c r="D30" s="73">
        <f t="shared" si="0"/>
        <v>1.3520025014877319</v>
      </c>
      <c r="E30" s="127">
        <v>1.3214972019195557</v>
      </c>
      <c r="F30" s="128">
        <v>1.3825078010559082</v>
      </c>
      <c r="G30" s="111">
        <v>0.94846493005752563</v>
      </c>
      <c r="H30" s="112">
        <v>2.1160266399383545</v>
      </c>
      <c r="I30" s="112">
        <v>0.89999997615814209</v>
      </c>
      <c r="J30" s="112">
        <v>1.3312499523162842</v>
      </c>
      <c r="K30" s="112">
        <v>1.8186253309249878</v>
      </c>
      <c r="L30" s="112">
        <v>0.99764800071716309</v>
      </c>
      <c r="M30" s="117">
        <v>0.31798246502876282</v>
      </c>
      <c r="N30" s="114">
        <v>1.5789474248886108</v>
      </c>
      <c r="O30" s="125">
        <v>2.470588207244873</v>
      </c>
      <c r="P30" s="125">
        <v>2.375</v>
      </c>
      <c r="Q30" s="125">
        <v>2.5185184478759766</v>
      </c>
      <c r="R30" s="114">
        <v>1.1000000238418579</v>
      </c>
      <c r="S30" s="117">
        <v>0</v>
      </c>
      <c r="T30" s="114">
        <v>1.7999999523162842</v>
      </c>
      <c r="U30" s="125">
        <v>1.1625000238418579</v>
      </c>
      <c r="V30" s="114">
        <v>1.5</v>
      </c>
      <c r="W30" s="117">
        <v>1.6891025304794312</v>
      </c>
      <c r="X30" s="114">
        <v>1.9481481313705444</v>
      </c>
      <c r="Y30" s="117">
        <v>0.62888997793197632</v>
      </c>
      <c r="Z30" s="125">
        <v>0.3640541136264801</v>
      </c>
      <c r="AA30" s="126">
        <v>2</v>
      </c>
      <c r="AB30" s="124"/>
      <c r="AC30" s="120">
        <v>0.31798246502876282</v>
      </c>
      <c r="AD30" s="121">
        <v>1.2083333730697632</v>
      </c>
      <c r="AE30" s="121">
        <v>1.5789474248886108</v>
      </c>
      <c r="AF30" s="125">
        <v>1.7999999523162842</v>
      </c>
      <c r="AG30" s="121">
        <v>0.5</v>
      </c>
      <c r="AH30" s="121">
        <v>2.3571429252624512</v>
      </c>
      <c r="AI30" s="125">
        <v>1.1625000238418579</v>
      </c>
      <c r="AJ30" s="121">
        <v>1.2000000476837158</v>
      </c>
      <c r="AK30" s="121">
        <v>1.125</v>
      </c>
      <c r="AL30" s="115">
        <v>1.5</v>
      </c>
      <c r="AM30" s="121">
        <v>0</v>
      </c>
      <c r="AN30" s="122">
        <v>3.5999999046325684</v>
      </c>
      <c r="AO30" s="123">
        <v>1.5789474248886108</v>
      </c>
      <c r="AP30" s="121">
        <v>4</v>
      </c>
      <c r="AQ30" s="121">
        <v>1</v>
      </c>
      <c r="AR30" s="121">
        <v>1.3999999761581421</v>
      </c>
      <c r="AS30" s="122">
        <v>3</v>
      </c>
    </row>
    <row r="31" spans="1:45" ht="13" x14ac:dyDescent="0.25">
      <c r="A31" s="5" t="s">
        <v>116</v>
      </c>
      <c r="B31" s="62" t="s">
        <v>69</v>
      </c>
      <c r="C31" s="108">
        <v>44927</v>
      </c>
      <c r="D31" s="73">
        <f t="shared" si="0"/>
        <v>1.148209810256958</v>
      </c>
      <c r="E31" s="127">
        <v>1.096320629119873</v>
      </c>
      <c r="F31" s="128">
        <v>1.200098991394043</v>
      </c>
      <c r="G31" s="111">
        <v>0.86951756477355957</v>
      </c>
      <c r="H31" s="112">
        <v>1.0527777671813965</v>
      </c>
      <c r="I31" s="112">
        <v>1.3666666746139526</v>
      </c>
      <c r="J31" s="112">
        <v>1.3427083492279053</v>
      </c>
      <c r="K31" s="112">
        <v>1.8014023303985596</v>
      </c>
      <c r="L31" s="112">
        <v>0.456186443567276</v>
      </c>
      <c r="M31" s="113">
        <v>0.37061405181884766</v>
      </c>
      <c r="N31" s="114">
        <v>1.3684210777282715</v>
      </c>
      <c r="O31" s="115">
        <v>1.1111111640930176</v>
      </c>
      <c r="P31" s="115">
        <v>1.0555555820465088</v>
      </c>
      <c r="Q31" s="115">
        <v>1.4444444179534912</v>
      </c>
      <c r="R31" s="116">
        <v>0.60000002384185791</v>
      </c>
      <c r="S31" s="113">
        <v>1.3999999761581421</v>
      </c>
      <c r="T31" s="114">
        <v>1.3333333730697632</v>
      </c>
      <c r="U31" s="115">
        <v>1.5187499523162842</v>
      </c>
      <c r="V31" s="116">
        <v>1.1666666269302368</v>
      </c>
      <c r="W31" s="117">
        <v>2.2538461685180664</v>
      </c>
      <c r="X31" s="116">
        <v>1.3489583730697632</v>
      </c>
      <c r="Y31" s="113">
        <v>5.0475001335144043E-2</v>
      </c>
      <c r="Z31" s="115">
        <v>0.81808435916900635</v>
      </c>
      <c r="AA31" s="118">
        <v>0.5</v>
      </c>
      <c r="AB31" s="124"/>
      <c r="AC31" s="120">
        <v>0.37061405181884766</v>
      </c>
      <c r="AD31" s="121">
        <v>1.625</v>
      </c>
      <c r="AE31" s="121">
        <v>1.3684210777282715</v>
      </c>
      <c r="AF31" s="115">
        <v>1.3333333730697632</v>
      </c>
      <c r="AG31" s="121">
        <v>2</v>
      </c>
      <c r="AH31" s="121">
        <v>1</v>
      </c>
      <c r="AI31" s="115">
        <v>1.5187499523162842</v>
      </c>
      <c r="AJ31" s="121">
        <v>1.3500000238418579</v>
      </c>
      <c r="AK31" s="121">
        <v>1.6875</v>
      </c>
      <c r="AL31" s="115">
        <v>1.1666666269302368</v>
      </c>
      <c r="AM31" s="121">
        <v>0.8571428656578064</v>
      </c>
      <c r="AN31" s="122">
        <v>1.6000000238418579</v>
      </c>
      <c r="AO31" s="123">
        <v>1.3684210777282715</v>
      </c>
      <c r="AP31" s="121">
        <v>0</v>
      </c>
      <c r="AQ31" s="121">
        <v>3.3333332538604736</v>
      </c>
      <c r="AR31" s="121">
        <v>0.30000001192092896</v>
      </c>
      <c r="AS31" s="122">
        <v>1.5</v>
      </c>
    </row>
    <row r="32" spans="1:45" ht="13" x14ac:dyDescent="0.25">
      <c r="A32" s="5" t="s">
        <v>117</v>
      </c>
      <c r="B32" s="62" t="s">
        <v>62</v>
      </c>
      <c r="C32" s="108">
        <v>44927</v>
      </c>
      <c r="D32" s="73">
        <f t="shared" si="0"/>
        <v>0.79720935225486755</v>
      </c>
      <c r="E32" s="109">
        <v>0.86385589838027954</v>
      </c>
      <c r="F32" s="110">
        <v>0.73056280612945557</v>
      </c>
      <c r="G32" s="111">
        <v>0.76754391193389893</v>
      </c>
      <c r="H32" s="112">
        <v>0.93652379512786865</v>
      </c>
      <c r="I32" s="112">
        <v>0.88750004768371582</v>
      </c>
      <c r="J32" s="112">
        <v>0.79583334922790527</v>
      </c>
      <c r="K32" s="112">
        <v>0.96627652645111084</v>
      </c>
      <c r="L32" s="112">
        <v>0.42957860231399536</v>
      </c>
      <c r="M32" s="113">
        <v>0.48245614767074585</v>
      </c>
      <c r="N32" s="114">
        <v>1.0526316165924072</v>
      </c>
      <c r="O32" s="115">
        <v>1.4117647409439087</v>
      </c>
      <c r="P32" s="115">
        <v>1.076923131942749</v>
      </c>
      <c r="Q32" s="115">
        <v>0.99074071645736694</v>
      </c>
      <c r="R32" s="116">
        <v>0.26666668057441711</v>
      </c>
      <c r="S32" s="113">
        <v>0.80000001192092896</v>
      </c>
      <c r="T32" s="114">
        <v>0.97500002384185791</v>
      </c>
      <c r="U32" s="115">
        <v>0.92500001192092896</v>
      </c>
      <c r="V32" s="116">
        <v>0.66666668653488159</v>
      </c>
      <c r="W32" s="117">
        <v>0.75320512056350708</v>
      </c>
      <c r="X32" s="116">
        <v>1.1793478727340698</v>
      </c>
      <c r="Y32" s="113">
        <v>9.6359997987747192E-2</v>
      </c>
      <c r="Z32" s="115">
        <v>0.6923757791519165</v>
      </c>
      <c r="AA32" s="118">
        <v>0.5</v>
      </c>
      <c r="AB32" s="124"/>
      <c r="AC32" s="120">
        <v>0.48245614767074585</v>
      </c>
      <c r="AD32" s="121">
        <v>2.75</v>
      </c>
      <c r="AE32" s="121">
        <v>1.0526316165924072</v>
      </c>
      <c r="AF32" s="115">
        <v>0.97500002384185791</v>
      </c>
      <c r="AG32" s="121">
        <v>0.5</v>
      </c>
      <c r="AH32" s="121">
        <v>1.1785714626312256</v>
      </c>
      <c r="AI32" s="115">
        <v>0.92500001192092896</v>
      </c>
      <c r="AJ32" s="121">
        <v>1.3500000238418579</v>
      </c>
      <c r="AK32" s="121">
        <v>0.5</v>
      </c>
      <c r="AL32" s="115">
        <v>0.66666668653488159</v>
      </c>
      <c r="AM32" s="121">
        <v>0.8571428656578064</v>
      </c>
      <c r="AN32" s="122">
        <v>0.40000000596046448</v>
      </c>
      <c r="AO32" s="123">
        <v>1.0526316165924072</v>
      </c>
      <c r="AP32" s="121">
        <v>5</v>
      </c>
      <c r="AQ32" s="121">
        <v>1.8333333730697632</v>
      </c>
      <c r="AR32" s="121">
        <v>0.40000000596046448</v>
      </c>
      <c r="AS32" s="122">
        <v>0</v>
      </c>
    </row>
    <row r="33" spans="1:45" ht="13" x14ac:dyDescent="0.25">
      <c r="A33" s="5" t="s">
        <v>103</v>
      </c>
      <c r="B33" s="62" t="s">
        <v>50</v>
      </c>
      <c r="C33" s="108">
        <v>44927</v>
      </c>
      <c r="D33" s="73">
        <f t="shared" si="0"/>
        <v>1.7799863219261169</v>
      </c>
      <c r="E33" s="109">
        <v>2.2055454254150391</v>
      </c>
      <c r="F33" s="110">
        <v>1.3544272184371948</v>
      </c>
      <c r="G33" s="111">
        <v>1.5466008186340332</v>
      </c>
      <c r="H33" s="112">
        <v>1.2200357913970947</v>
      </c>
      <c r="I33" s="112">
        <v>3.8499999046325684</v>
      </c>
      <c r="J33" s="112">
        <v>1.7677083015441895</v>
      </c>
      <c r="K33" s="112">
        <v>1.9398689270019531</v>
      </c>
      <c r="L33" s="112">
        <v>0.35570442676544189</v>
      </c>
      <c r="M33" s="113">
        <v>0.64583331346511841</v>
      </c>
      <c r="N33" s="114">
        <v>2.4473683834075928</v>
      </c>
      <c r="O33" s="115">
        <v>0.82352942228317261</v>
      </c>
      <c r="P33" s="115">
        <v>0.66666668653488159</v>
      </c>
      <c r="Q33" s="115">
        <v>2.9232804775238037</v>
      </c>
      <c r="R33" s="116">
        <v>0.46666666865348816</v>
      </c>
      <c r="S33" s="113">
        <v>2.5999999046325684</v>
      </c>
      <c r="T33" s="114">
        <v>5.0999999046325684</v>
      </c>
      <c r="U33" s="115">
        <v>1.3687499761581421</v>
      </c>
      <c r="V33" s="116">
        <v>2.1666667461395264</v>
      </c>
      <c r="W33" s="117">
        <v>2.4358973503112793</v>
      </c>
      <c r="X33" s="116">
        <v>1.4438406229019165</v>
      </c>
      <c r="Y33" s="113">
        <v>3.9030000567436218E-2</v>
      </c>
      <c r="Z33" s="115">
        <v>0.52808332443237305</v>
      </c>
      <c r="AA33" s="118">
        <v>0.5</v>
      </c>
      <c r="AB33" s="124"/>
      <c r="AC33" s="120">
        <v>0.64583331346511841</v>
      </c>
      <c r="AD33" s="121">
        <v>1.5833333730697632</v>
      </c>
      <c r="AE33" s="121">
        <v>2.4473683834075928</v>
      </c>
      <c r="AF33" s="115">
        <v>5.0999999046325684</v>
      </c>
      <c r="AG33" s="121">
        <v>4</v>
      </c>
      <c r="AH33" s="121">
        <v>5.5714287757873535</v>
      </c>
      <c r="AI33" s="115">
        <v>1.3687499761581421</v>
      </c>
      <c r="AJ33" s="121">
        <v>1.7999999523162842</v>
      </c>
      <c r="AK33" s="121">
        <v>0.9375</v>
      </c>
      <c r="AL33" s="115">
        <v>2.1666667461395264</v>
      </c>
      <c r="AM33" s="121">
        <v>2.5714285373687744</v>
      </c>
      <c r="AN33" s="122">
        <v>1.6000000238418579</v>
      </c>
      <c r="AO33" s="123">
        <v>2.4473683834075928</v>
      </c>
      <c r="AP33" s="121">
        <v>6</v>
      </c>
      <c r="AQ33" s="121">
        <v>4.75</v>
      </c>
      <c r="AR33" s="121">
        <v>0.60000002384185791</v>
      </c>
      <c r="AS33" s="122">
        <v>3</v>
      </c>
    </row>
    <row r="34" spans="1:45" ht="15" x14ac:dyDescent="0.25">
      <c r="A34" s="5" t="s">
        <v>153</v>
      </c>
      <c r="B34" s="62" t="s">
        <v>155</v>
      </c>
      <c r="C34" s="108">
        <v>44927</v>
      </c>
      <c r="D34" s="73">
        <f t="shared" si="0"/>
        <v>1.7913846373558044</v>
      </c>
      <c r="E34" s="109">
        <v>2.0653307437896729</v>
      </c>
      <c r="F34" s="110">
        <v>1.517438530921936</v>
      </c>
      <c r="G34" s="111">
        <v>3.3413627147674561</v>
      </c>
      <c r="H34" s="112">
        <v>1.5046296119689941</v>
      </c>
      <c r="I34" s="112">
        <v>1.3500000238418579</v>
      </c>
      <c r="J34" s="112">
        <v>1.1843750476837158</v>
      </c>
      <c r="K34" s="112">
        <v>2.2317664623260498</v>
      </c>
      <c r="L34" s="112">
        <v>1.1361740827560425</v>
      </c>
      <c r="M34" s="113">
        <v>2.3577256202697754</v>
      </c>
      <c r="N34" s="114">
        <v>4.3249998092651367</v>
      </c>
      <c r="O34" s="115">
        <v>1.7777777910232544</v>
      </c>
      <c r="P34" s="115">
        <v>1.2000000476837158</v>
      </c>
      <c r="Q34" s="115">
        <v>1.1407407522201538</v>
      </c>
      <c r="R34" s="116">
        <v>1.8999999761581421</v>
      </c>
      <c r="S34" s="113">
        <v>0.80000001192092896</v>
      </c>
      <c r="T34" s="114">
        <v>1.8999999761581421</v>
      </c>
      <c r="U34" s="115">
        <v>1.3687499761581421</v>
      </c>
      <c r="V34" s="116">
        <v>1</v>
      </c>
      <c r="W34" s="117">
        <v>2.1987180709838867</v>
      </c>
      <c r="X34" s="116">
        <v>2.2648148536682129</v>
      </c>
      <c r="Y34" s="113">
        <v>0.8819812536239624</v>
      </c>
      <c r="Z34" s="115">
        <v>1.0265408754348755</v>
      </c>
      <c r="AA34" s="118">
        <v>1.5</v>
      </c>
      <c r="AB34" s="124"/>
      <c r="AC34" s="120">
        <v>2.3577256202697754</v>
      </c>
      <c r="AD34" s="121">
        <v>3.2708332538604736</v>
      </c>
      <c r="AE34" s="121">
        <v>4.3249998092651367</v>
      </c>
      <c r="AF34" s="115">
        <v>1.8999999761581421</v>
      </c>
      <c r="AG34" s="121">
        <v>0</v>
      </c>
      <c r="AH34" s="121">
        <v>2.7142856121063232</v>
      </c>
      <c r="AI34" s="115">
        <v>1.3687499761581421</v>
      </c>
      <c r="AJ34" s="121">
        <v>1.0499999523162842</v>
      </c>
      <c r="AK34" s="121">
        <v>1.6875</v>
      </c>
      <c r="AL34" s="115">
        <v>1</v>
      </c>
      <c r="AM34" s="121">
        <v>0.8571428656578064</v>
      </c>
      <c r="AN34" s="122">
        <v>1.2000000476837158</v>
      </c>
      <c r="AO34" s="123">
        <v>4.3249998092651367</v>
      </c>
      <c r="AP34" s="121">
        <v>5</v>
      </c>
      <c r="AQ34" s="121">
        <v>5</v>
      </c>
      <c r="AR34" s="121">
        <v>3.1714284420013428</v>
      </c>
      <c r="AS34" s="122">
        <v>6</v>
      </c>
    </row>
    <row r="35" spans="1:45" ht="13" x14ac:dyDescent="0.25">
      <c r="A35" s="5" t="s">
        <v>171</v>
      </c>
      <c r="B35" s="62" t="s">
        <v>172</v>
      </c>
      <c r="C35" s="108">
        <v>45292</v>
      </c>
      <c r="D35" s="73">
        <f t="shared" si="0"/>
        <v>0.949189692735672</v>
      </c>
      <c r="E35" s="109">
        <v>0.83187764883041382</v>
      </c>
      <c r="F35" s="110">
        <v>1.0665017366409302</v>
      </c>
      <c r="G35" s="111">
        <v>0.45504388213157654</v>
      </c>
      <c r="H35" s="112">
        <v>0.44058901071548462</v>
      </c>
      <c r="I35" s="112">
        <v>1.6000000238418579</v>
      </c>
      <c r="J35" s="112">
        <v>1.6517045497894287</v>
      </c>
      <c r="K35" s="112">
        <v>1.2370401620864868</v>
      </c>
      <c r="L35" s="112">
        <v>0.31076052784919739</v>
      </c>
      <c r="M35" s="113">
        <v>0.12061404436826706</v>
      </c>
      <c r="N35" s="114">
        <v>0.78947371244430542</v>
      </c>
      <c r="O35" s="115">
        <v>0.11764705926179886</v>
      </c>
      <c r="P35" s="115">
        <v>0.80000001192092896</v>
      </c>
      <c r="Q35" s="115">
        <v>0.57804232835769653</v>
      </c>
      <c r="R35" s="116">
        <v>0.26666668057441711</v>
      </c>
      <c r="S35" s="113">
        <v>0.20000000298023224</v>
      </c>
      <c r="T35" s="114">
        <v>3</v>
      </c>
      <c r="U35" s="115">
        <v>2.2125000953674316</v>
      </c>
      <c r="V35" s="116">
        <v>1.0909091234207153</v>
      </c>
      <c r="W35" s="117">
        <v>1.4487179517745972</v>
      </c>
      <c r="X35" s="116">
        <v>1.0253623723983765</v>
      </c>
      <c r="Y35" s="113">
        <v>5.4329998791217804E-2</v>
      </c>
      <c r="Z35" s="115">
        <v>0.37795159220695496</v>
      </c>
      <c r="AA35" s="118">
        <v>0.5</v>
      </c>
      <c r="AB35" s="124"/>
      <c r="AC35" s="120">
        <v>0.12061404436826706</v>
      </c>
      <c r="AD35" s="121">
        <v>0.91666668653488159</v>
      </c>
      <c r="AE35" s="121">
        <v>0.78947371244430542</v>
      </c>
      <c r="AF35" s="115">
        <v>3</v>
      </c>
      <c r="AG35" s="121">
        <v>0.5</v>
      </c>
      <c r="AH35" s="121">
        <v>4.0714287757873535</v>
      </c>
      <c r="AI35" s="115">
        <v>2.2125000953674316</v>
      </c>
      <c r="AJ35" s="121">
        <v>1.7999999523162842</v>
      </c>
      <c r="AK35" s="121">
        <v>2.625</v>
      </c>
      <c r="AL35" s="115">
        <v>1.0909091234207153</v>
      </c>
      <c r="AM35" s="121">
        <v>0.8571428656578064</v>
      </c>
      <c r="AN35" s="122">
        <v>1.5</v>
      </c>
      <c r="AO35" s="123">
        <v>0.78947371244430542</v>
      </c>
      <c r="AP35" s="121">
        <v>0</v>
      </c>
      <c r="AQ35" s="121">
        <v>1</v>
      </c>
      <c r="AR35" s="121">
        <v>0.30000001192092896</v>
      </c>
      <c r="AS35" s="122">
        <v>3</v>
      </c>
    </row>
    <row r="36" spans="1:45" ht="13" x14ac:dyDescent="0.25">
      <c r="A36" s="5" t="s">
        <v>118</v>
      </c>
      <c r="B36" s="62" t="s">
        <v>61</v>
      </c>
      <c r="C36" s="108">
        <v>44927</v>
      </c>
      <c r="D36" s="73">
        <f t="shared" si="0"/>
        <v>1.3224870562553406</v>
      </c>
      <c r="E36" s="109">
        <v>1.2324196100234985</v>
      </c>
      <c r="F36" s="110">
        <v>1.4125545024871826</v>
      </c>
      <c r="G36" s="111">
        <v>0.80281436443328857</v>
      </c>
      <c r="H36" s="112">
        <v>0.71944445371627808</v>
      </c>
      <c r="I36" s="112">
        <v>2.1749999523162842</v>
      </c>
      <c r="J36" s="112">
        <v>2.2374999523162842</v>
      </c>
      <c r="K36" s="112">
        <v>1.3561253547668457</v>
      </c>
      <c r="L36" s="112">
        <v>0.64403808116912842</v>
      </c>
      <c r="M36" s="113">
        <v>0.39510235190391541</v>
      </c>
      <c r="N36" s="114">
        <v>1.2105263471603394</v>
      </c>
      <c r="O36" s="115">
        <v>0</v>
      </c>
      <c r="P36" s="115">
        <v>1.4444444179534912</v>
      </c>
      <c r="Q36" s="115">
        <v>0.56666666269302368</v>
      </c>
      <c r="R36" s="116">
        <v>0.86666667461395264</v>
      </c>
      <c r="S36" s="113">
        <v>0.60000002384185791</v>
      </c>
      <c r="T36" s="114">
        <v>3.75</v>
      </c>
      <c r="U36" s="115">
        <v>0.97500002384185791</v>
      </c>
      <c r="V36" s="116">
        <v>3.5</v>
      </c>
      <c r="W36" s="117">
        <v>1.0307692289352417</v>
      </c>
      <c r="X36" s="116">
        <v>1.6814814805984497</v>
      </c>
      <c r="Y36" s="113">
        <v>0.86145001649856567</v>
      </c>
      <c r="Z36" s="115">
        <v>0.5706641674041748</v>
      </c>
      <c r="AA36" s="118">
        <v>0.5</v>
      </c>
      <c r="AB36" s="124"/>
      <c r="AC36" s="120">
        <v>0.39510235190391541</v>
      </c>
      <c r="AD36" s="121">
        <v>1.9583333730697632</v>
      </c>
      <c r="AE36" s="121">
        <v>1.2105263471603394</v>
      </c>
      <c r="AF36" s="115">
        <v>3.75</v>
      </c>
      <c r="AG36" s="121">
        <v>1</v>
      </c>
      <c r="AH36" s="121">
        <v>4.9285712242126465</v>
      </c>
      <c r="AI36" s="115">
        <v>0.97500002384185791</v>
      </c>
      <c r="AJ36" s="121">
        <v>1.2000000476837158</v>
      </c>
      <c r="AK36" s="121">
        <v>0.75</v>
      </c>
      <c r="AL36" s="115">
        <v>3.5</v>
      </c>
      <c r="AM36" s="121">
        <v>2.5714285373687744</v>
      </c>
      <c r="AN36" s="122">
        <v>4.8000001907348633</v>
      </c>
      <c r="AO36" s="123">
        <v>1.2105263471603394</v>
      </c>
      <c r="AP36" s="121">
        <v>0</v>
      </c>
      <c r="AQ36" s="121">
        <v>1.3333333730697632</v>
      </c>
      <c r="AR36" s="121">
        <v>0.30000001192092896</v>
      </c>
      <c r="AS36" s="122">
        <v>6</v>
      </c>
    </row>
    <row r="37" spans="1:45" ht="13" x14ac:dyDescent="0.25">
      <c r="A37" s="5" t="s">
        <v>104</v>
      </c>
      <c r="B37" s="62" t="s">
        <v>66</v>
      </c>
      <c r="C37" s="108">
        <v>44927</v>
      </c>
      <c r="D37" s="73">
        <f t="shared" si="0"/>
        <v>1.0135597288608551</v>
      </c>
      <c r="E37" s="109">
        <v>0.89866513013839722</v>
      </c>
      <c r="F37" s="110">
        <v>1.128454327583313</v>
      </c>
      <c r="G37" s="111">
        <v>0.12061403691768646</v>
      </c>
      <c r="H37" s="112">
        <v>0.66427016258239746</v>
      </c>
      <c r="I37" s="112">
        <v>1.9111111164093018</v>
      </c>
      <c r="J37" s="112">
        <v>2.171875</v>
      </c>
      <c r="K37" s="112">
        <v>1.0445111989974976</v>
      </c>
      <c r="L37" s="112">
        <v>0.16897672414779663</v>
      </c>
      <c r="M37" s="113">
        <v>8.3333335816860199E-2</v>
      </c>
      <c r="N37" s="114">
        <v>0.15789473056793213</v>
      </c>
      <c r="O37" s="115">
        <v>0.88235294818878174</v>
      </c>
      <c r="P37" s="115">
        <v>0.96296298503875732</v>
      </c>
      <c r="Q37" s="115">
        <v>0.21176470816135406</v>
      </c>
      <c r="R37" s="116">
        <v>0.60000002384185791</v>
      </c>
      <c r="S37" s="113">
        <v>0.2222222238779068</v>
      </c>
      <c r="T37" s="114">
        <v>3.5999999046325684</v>
      </c>
      <c r="U37" s="115">
        <v>2.34375</v>
      </c>
      <c r="V37" s="116">
        <v>2</v>
      </c>
      <c r="W37" s="117">
        <v>0.7192307710647583</v>
      </c>
      <c r="X37" s="116">
        <v>1.3697916269302368</v>
      </c>
      <c r="Y37" s="113">
        <v>8.0719999969005585E-2</v>
      </c>
      <c r="Z37" s="115">
        <v>0.42621016502380371</v>
      </c>
      <c r="AA37" s="118">
        <v>0</v>
      </c>
      <c r="AB37" s="124"/>
      <c r="AC37" s="120">
        <v>8.3333335816860199E-2</v>
      </c>
      <c r="AD37" s="121">
        <v>3.1666667461395264</v>
      </c>
      <c r="AE37" s="121">
        <v>0.15789473056793213</v>
      </c>
      <c r="AF37" s="115">
        <v>3.5999999046325684</v>
      </c>
      <c r="AG37" s="121">
        <v>1</v>
      </c>
      <c r="AH37" s="121">
        <v>4.7142858505249023</v>
      </c>
      <c r="AI37" s="115">
        <v>2.34375</v>
      </c>
      <c r="AJ37" s="121">
        <v>2.25</v>
      </c>
      <c r="AK37" s="121">
        <v>2.4375</v>
      </c>
      <c r="AL37" s="115">
        <v>2</v>
      </c>
      <c r="AM37" s="121">
        <v>0.8571428656578064</v>
      </c>
      <c r="AN37" s="122">
        <v>3.5999999046325684</v>
      </c>
      <c r="AO37" s="123">
        <v>0.15789473056793213</v>
      </c>
      <c r="AP37" s="121">
        <v>0</v>
      </c>
      <c r="AQ37" s="121">
        <v>0.5</v>
      </c>
      <c r="AR37" s="121">
        <v>0</v>
      </c>
      <c r="AS37" s="122">
        <v>0</v>
      </c>
    </row>
    <row r="38" spans="1:45" ht="13" x14ac:dyDescent="0.25">
      <c r="A38" s="5" t="s">
        <v>105</v>
      </c>
      <c r="B38" s="62" t="s">
        <v>70</v>
      </c>
      <c r="C38" s="108">
        <v>44927</v>
      </c>
      <c r="D38" s="73">
        <f t="shared" si="0"/>
        <v>1.0649509429931641</v>
      </c>
      <c r="E38" s="109">
        <v>1.1106162071228027</v>
      </c>
      <c r="F38" s="110">
        <v>1.0192856788635254</v>
      </c>
      <c r="G38" s="111">
        <v>1.768092155456543</v>
      </c>
      <c r="H38" s="112">
        <v>1.0887565612792969</v>
      </c>
      <c r="I38" s="112">
        <v>0.47499999403953552</v>
      </c>
      <c r="J38" s="112">
        <v>0.78333330154418945</v>
      </c>
      <c r="K38" s="112">
        <v>1.7885297536849976</v>
      </c>
      <c r="L38" s="112">
        <v>0.48599383234977722</v>
      </c>
      <c r="M38" s="113">
        <v>1.5625</v>
      </c>
      <c r="N38" s="114">
        <v>1.9736841917037964</v>
      </c>
      <c r="O38" s="115">
        <v>1.3888888359069824</v>
      </c>
      <c r="P38" s="115">
        <v>1.4444444179534912</v>
      </c>
      <c r="Q38" s="115">
        <v>1.4550265073776245</v>
      </c>
      <c r="R38" s="116">
        <v>6.6666670143604279E-2</v>
      </c>
      <c r="S38" s="113">
        <v>0.20000000298023224</v>
      </c>
      <c r="T38" s="114">
        <v>0.75</v>
      </c>
      <c r="U38" s="115">
        <v>0.89999997615814209</v>
      </c>
      <c r="V38" s="116">
        <v>0.66666668653488159</v>
      </c>
      <c r="W38" s="117">
        <v>2.3589744567871094</v>
      </c>
      <c r="X38" s="116">
        <v>1.2180850505828857</v>
      </c>
      <c r="Y38" s="113">
        <v>0.35251873731613159</v>
      </c>
      <c r="Z38" s="115">
        <v>0.60546272993087769</v>
      </c>
      <c r="AA38" s="118">
        <v>0.5</v>
      </c>
      <c r="AB38" s="124"/>
      <c r="AC38" s="120">
        <v>1.5625</v>
      </c>
      <c r="AD38" s="121">
        <v>4.75</v>
      </c>
      <c r="AE38" s="121">
        <v>1.9736841917037964</v>
      </c>
      <c r="AF38" s="115">
        <v>0.75</v>
      </c>
      <c r="AG38" s="121">
        <v>0</v>
      </c>
      <c r="AH38" s="121">
        <v>1.0714285373687744</v>
      </c>
      <c r="AI38" s="115">
        <v>0.89999997615814209</v>
      </c>
      <c r="AJ38" s="121">
        <v>1.7999999523162842</v>
      </c>
      <c r="AK38" s="121">
        <v>0</v>
      </c>
      <c r="AL38" s="115">
        <v>0.66666668653488159</v>
      </c>
      <c r="AM38" s="121">
        <v>0</v>
      </c>
      <c r="AN38" s="122">
        <v>1.6000000238418579</v>
      </c>
      <c r="AO38" s="123">
        <v>1.9736841917037964</v>
      </c>
      <c r="AP38" s="121">
        <v>5</v>
      </c>
      <c r="AQ38" s="121">
        <v>2.9166667461395264</v>
      </c>
      <c r="AR38" s="121">
        <v>0.60000002384185791</v>
      </c>
      <c r="AS38" s="122">
        <v>4.5</v>
      </c>
    </row>
    <row r="39" spans="1:45" ht="13" x14ac:dyDescent="0.25">
      <c r="A39" s="5" t="s">
        <v>119</v>
      </c>
      <c r="B39" s="62" t="s">
        <v>76</v>
      </c>
      <c r="C39" s="108">
        <v>44927</v>
      </c>
      <c r="D39" s="73">
        <f t="shared" si="0"/>
        <v>1.5683560371398926</v>
      </c>
      <c r="E39" s="109">
        <v>1.732261061668396</v>
      </c>
      <c r="F39" s="110">
        <v>1.4044510126113892</v>
      </c>
      <c r="G39" s="111">
        <v>1.218201756477356</v>
      </c>
      <c r="H39" s="112">
        <v>0.99108117818832397</v>
      </c>
      <c r="I39" s="112">
        <v>2.9875001907348633</v>
      </c>
      <c r="J39" s="112">
        <v>1.7312500476837158</v>
      </c>
      <c r="K39" s="112">
        <v>2.1342148780822754</v>
      </c>
      <c r="L39" s="112">
        <v>0.34788805246353149</v>
      </c>
      <c r="M39" s="113">
        <v>0.69956141710281372</v>
      </c>
      <c r="N39" s="114">
        <v>1.736842155456543</v>
      </c>
      <c r="O39" s="115">
        <v>0.94117647409439087</v>
      </c>
      <c r="P39" s="115">
        <v>0.3888888955116272</v>
      </c>
      <c r="Q39" s="115">
        <v>1.9675925970077515</v>
      </c>
      <c r="R39" s="116">
        <v>0.66666668653488159</v>
      </c>
      <c r="S39" s="113">
        <v>1.9249999523162842</v>
      </c>
      <c r="T39" s="114">
        <v>4.0500001907348633</v>
      </c>
      <c r="U39" s="115">
        <v>2.2125000953674316</v>
      </c>
      <c r="V39" s="116">
        <v>1.25</v>
      </c>
      <c r="W39" s="117">
        <v>3.1121795177459717</v>
      </c>
      <c r="X39" s="116">
        <v>1.15625</v>
      </c>
      <c r="Y39" s="113">
        <v>4.2674999684095383E-2</v>
      </c>
      <c r="Z39" s="115">
        <v>0.50098919868469238</v>
      </c>
      <c r="AA39" s="118">
        <v>0.5</v>
      </c>
      <c r="AB39" s="124"/>
      <c r="AC39" s="120">
        <v>0.69956141710281372</v>
      </c>
      <c r="AD39" s="121">
        <v>2.4166667461395264</v>
      </c>
      <c r="AE39" s="121">
        <v>1.736842155456543</v>
      </c>
      <c r="AF39" s="115">
        <v>4.0500001907348633</v>
      </c>
      <c r="AG39" s="121">
        <v>4</v>
      </c>
      <c r="AH39" s="121">
        <v>4.0714287757873535</v>
      </c>
      <c r="AI39" s="115">
        <v>2.2125000953674316</v>
      </c>
      <c r="AJ39" s="121">
        <v>1.7999999523162842</v>
      </c>
      <c r="AK39" s="121">
        <v>2.625</v>
      </c>
      <c r="AL39" s="115">
        <v>1.25</v>
      </c>
      <c r="AM39" s="121">
        <v>1.7142857313156128</v>
      </c>
      <c r="AN39" s="122">
        <v>0.60000002384185791</v>
      </c>
      <c r="AO39" s="123">
        <v>1.736842155456543</v>
      </c>
      <c r="AP39" s="121">
        <v>4</v>
      </c>
      <c r="AQ39" s="121">
        <v>2.3333332538604736</v>
      </c>
      <c r="AR39" s="121">
        <v>1.2000000476837158</v>
      </c>
      <c r="AS39" s="122">
        <v>1.5</v>
      </c>
    </row>
    <row r="40" spans="1:45" ht="13" x14ac:dyDescent="0.25">
      <c r="A40" s="5" t="s">
        <v>143</v>
      </c>
      <c r="B40" s="62" t="s">
        <v>144</v>
      </c>
      <c r="C40" s="108">
        <v>44927</v>
      </c>
      <c r="D40" s="73">
        <f t="shared" si="0"/>
        <v>1.3701287508010864</v>
      </c>
      <c r="E40" s="109">
        <v>1.5131320953369141</v>
      </c>
      <c r="F40" s="110">
        <v>1.2271254062652588</v>
      </c>
      <c r="G40" s="111">
        <v>0.97286182641983032</v>
      </c>
      <c r="H40" s="112">
        <v>0.99153441190719604</v>
      </c>
      <c r="I40" s="112">
        <v>2.5750000476837158</v>
      </c>
      <c r="J40" s="112">
        <v>1.6531250476837158</v>
      </c>
      <c r="K40" s="112">
        <v>1.516284704208374</v>
      </c>
      <c r="L40" s="112">
        <v>0.51196658611297607</v>
      </c>
      <c r="M40" s="113">
        <v>0.28782892227172852</v>
      </c>
      <c r="N40" s="114">
        <v>1.6578947305679321</v>
      </c>
      <c r="O40" s="115">
        <v>0.55555558204650879</v>
      </c>
      <c r="P40" s="115">
        <v>1.1111111640930176</v>
      </c>
      <c r="Q40" s="115">
        <v>1.8994709253311157</v>
      </c>
      <c r="R40" s="116">
        <v>0.40000000596046448</v>
      </c>
      <c r="S40" s="113">
        <v>1.3999999761581421</v>
      </c>
      <c r="T40" s="114">
        <v>3.75</v>
      </c>
      <c r="U40" s="115">
        <v>2.3062500953674316</v>
      </c>
      <c r="V40" s="116">
        <v>1</v>
      </c>
      <c r="W40" s="117">
        <v>1.5538461208343506</v>
      </c>
      <c r="X40" s="116">
        <v>1.478723406791687</v>
      </c>
      <c r="Y40" s="113">
        <v>9.7304999828338623E-2</v>
      </c>
      <c r="Z40" s="115">
        <v>0.9385947585105896</v>
      </c>
      <c r="AA40" s="118">
        <v>0.5</v>
      </c>
      <c r="AB40" s="124"/>
      <c r="AC40" s="120">
        <v>0.28782892227172852</v>
      </c>
      <c r="AD40" s="121">
        <v>1.0416666269302368</v>
      </c>
      <c r="AE40" s="121">
        <v>1.6578947305679321</v>
      </c>
      <c r="AF40" s="115">
        <v>3.75</v>
      </c>
      <c r="AG40" s="121">
        <v>0.5</v>
      </c>
      <c r="AH40" s="121">
        <v>5.1428570747375488</v>
      </c>
      <c r="AI40" s="115">
        <v>2.3062500953674316</v>
      </c>
      <c r="AJ40" s="121">
        <v>3.2999999523162842</v>
      </c>
      <c r="AK40" s="121">
        <v>1.3125</v>
      </c>
      <c r="AL40" s="115">
        <v>1</v>
      </c>
      <c r="AM40" s="121">
        <v>1</v>
      </c>
      <c r="AN40" s="122">
        <v>1</v>
      </c>
      <c r="AO40" s="123">
        <v>1.6578947305679321</v>
      </c>
      <c r="AP40" s="121">
        <v>6</v>
      </c>
      <c r="AQ40" s="121">
        <v>4.25</v>
      </c>
      <c r="AR40" s="121">
        <v>0</v>
      </c>
      <c r="AS40" s="122">
        <v>0</v>
      </c>
    </row>
    <row r="41" spans="1:45" ht="13" x14ac:dyDescent="0.25">
      <c r="A41" s="5" t="s">
        <v>120</v>
      </c>
      <c r="B41" s="62" t="s">
        <v>67</v>
      </c>
      <c r="C41" s="108">
        <v>44927</v>
      </c>
      <c r="D41" s="73">
        <f t="shared" si="0"/>
        <v>1.1420240998268127</v>
      </c>
      <c r="E41" s="109">
        <v>1.1090556383132935</v>
      </c>
      <c r="F41" s="110">
        <v>1.174992561340332</v>
      </c>
      <c r="G41" s="111">
        <v>0.2225877046585083</v>
      </c>
      <c r="H41" s="112">
        <v>1.2795790433883667</v>
      </c>
      <c r="I41" s="112">
        <v>1.8250000476837158</v>
      </c>
      <c r="J41" s="112">
        <v>1.2770833969116211</v>
      </c>
      <c r="K41" s="112">
        <v>1.7776616811752319</v>
      </c>
      <c r="L41" s="112">
        <v>0.47023254632949829</v>
      </c>
      <c r="M41" s="113">
        <v>0.12938594818115234</v>
      </c>
      <c r="N41" s="114">
        <v>0.31578946113586426</v>
      </c>
      <c r="O41" s="115">
        <v>1.7058823108673096</v>
      </c>
      <c r="P41" s="115">
        <v>1.2000000476837158</v>
      </c>
      <c r="Q41" s="115">
        <v>1.4457671642303467</v>
      </c>
      <c r="R41" s="116">
        <v>0.76666665077209473</v>
      </c>
      <c r="S41" s="113">
        <v>1.25</v>
      </c>
      <c r="T41" s="114">
        <v>2.4000000953674316</v>
      </c>
      <c r="U41" s="115">
        <v>1.3875000476837158</v>
      </c>
      <c r="V41" s="116">
        <v>1.1666666269302368</v>
      </c>
      <c r="W41" s="117">
        <v>2.0064103603363037</v>
      </c>
      <c r="X41" s="116">
        <v>1.5489130020141602</v>
      </c>
      <c r="Y41" s="113">
        <v>0.23091000318527222</v>
      </c>
      <c r="Z41" s="115">
        <v>0.67978763580322266</v>
      </c>
      <c r="AA41" s="118">
        <v>0.5</v>
      </c>
      <c r="AB41" s="124"/>
      <c r="AC41" s="120">
        <v>0.12938594818115234</v>
      </c>
      <c r="AD41" s="121">
        <v>2.4583332538604736</v>
      </c>
      <c r="AE41" s="121">
        <v>0.31578946113586426</v>
      </c>
      <c r="AF41" s="115">
        <v>2.4000000953674316</v>
      </c>
      <c r="AG41" s="121">
        <v>2</v>
      </c>
      <c r="AH41" s="121">
        <v>2.5714285373687744</v>
      </c>
      <c r="AI41" s="115">
        <v>1.3875000476837158</v>
      </c>
      <c r="AJ41" s="121">
        <v>2.4000000953674316</v>
      </c>
      <c r="AK41" s="121">
        <v>0.375</v>
      </c>
      <c r="AL41" s="115">
        <v>1.1666666269302368</v>
      </c>
      <c r="AM41" s="121">
        <v>1.2857142686843872</v>
      </c>
      <c r="AN41" s="122">
        <v>1</v>
      </c>
      <c r="AO41" s="123">
        <v>0.31578946113586426</v>
      </c>
      <c r="AP41" s="121">
        <v>4</v>
      </c>
      <c r="AQ41" s="121">
        <v>0</v>
      </c>
      <c r="AR41" s="121">
        <v>0.20000000298023224</v>
      </c>
      <c r="AS41" s="122">
        <v>0</v>
      </c>
    </row>
    <row r="42" spans="1:45" ht="13" x14ac:dyDescent="0.25">
      <c r="A42" s="5" t="s">
        <v>121</v>
      </c>
      <c r="B42" s="62" t="s">
        <v>65</v>
      </c>
      <c r="C42" s="108">
        <v>44927</v>
      </c>
      <c r="D42" s="73">
        <f t="shared" si="0"/>
        <v>1.1814512610435486</v>
      </c>
      <c r="E42" s="109">
        <v>1.3127367496490479</v>
      </c>
      <c r="F42" s="110">
        <v>1.0501657724380493</v>
      </c>
      <c r="G42" s="111">
        <v>1.1699562072753906</v>
      </c>
      <c r="H42" s="112">
        <v>1.2432539463043213</v>
      </c>
      <c r="I42" s="112">
        <v>1.5249999761581421</v>
      </c>
      <c r="J42" s="112">
        <v>1.3156249523162842</v>
      </c>
      <c r="K42" s="112">
        <v>1.456129789352417</v>
      </c>
      <c r="L42" s="112">
        <v>0.37874266505241394</v>
      </c>
      <c r="M42" s="113">
        <v>0.60307019948959351</v>
      </c>
      <c r="N42" s="114">
        <v>1.736842155456543</v>
      </c>
      <c r="O42" s="115">
        <v>0.77777779102325439</v>
      </c>
      <c r="P42" s="115">
        <v>1.1111111640930176</v>
      </c>
      <c r="Q42" s="115">
        <v>2.4841270446777344</v>
      </c>
      <c r="R42" s="116">
        <v>0.60000002384185791</v>
      </c>
      <c r="S42" s="113">
        <v>0.80000001192092896</v>
      </c>
      <c r="T42" s="114">
        <v>2.25</v>
      </c>
      <c r="U42" s="115">
        <v>1.6312500238418579</v>
      </c>
      <c r="V42" s="116">
        <v>1</v>
      </c>
      <c r="W42" s="117">
        <v>1.9487179517745972</v>
      </c>
      <c r="X42" s="116">
        <v>0.96354168653488159</v>
      </c>
      <c r="Y42" s="113">
        <v>6.2677502632141113E-2</v>
      </c>
      <c r="Z42" s="115">
        <v>0.5735505223274231</v>
      </c>
      <c r="AA42" s="118">
        <v>0.5</v>
      </c>
      <c r="AB42" s="124"/>
      <c r="AC42" s="120">
        <v>0.60307019948959351</v>
      </c>
      <c r="AD42" s="121">
        <v>2.0833332538604736</v>
      </c>
      <c r="AE42" s="121">
        <v>1.736842155456543</v>
      </c>
      <c r="AF42" s="115">
        <v>2.25</v>
      </c>
      <c r="AG42" s="121">
        <v>1</v>
      </c>
      <c r="AH42" s="121">
        <v>2.7857143878936768</v>
      </c>
      <c r="AI42" s="115">
        <v>1.6312500238418579</v>
      </c>
      <c r="AJ42" s="121">
        <v>1.2000000476837158</v>
      </c>
      <c r="AK42" s="121">
        <v>2.0625</v>
      </c>
      <c r="AL42" s="115">
        <v>1</v>
      </c>
      <c r="AM42" s="121">
        <v>0.8571428656578064</v>
      </c>
      <c r="AN42" s="122">
        <v>1.2000000476837158</v>
      </c>
      <c r="AO42" s="123">
        <v>1.736842155456543</v>
      </c>
      <c r="AP42" s="121">
        <v>6</v>
      </c>
      <c r="AQ42" s="121">
        <v>3.5</v>
      </c>
      <c r="AR42" s="121">
        <v>0.60000002384185791</v>
      </c>
      <c r="AS42" s="122">
        <v>0</v>
      </c>
    </row>
    <row r="43" spans="1:45" ht="13" x14ac:dyDescent="0.25">
      <c r="A43" s="5" t="s">
        <v>106</v>
      </c>
      <c r="B43" s="62" t="s">
        <v>58</v>
      </c>
      <c r="C43" s="108">
        <v>44927</v>
      </c>
      <c r="D43" s="73">
        <f t="shared" si="0"/>
        <v>0.84583482146263123</v>
      </c>
      <c r="E43" s="109">
        <v>0.85692006349563599</v>
      </c>
      <c r="F43" s="110">
        <v>0.83474957942962646</v>
      </c>
      <c r="G43" s="111">
        <v>0.44298243522644043</v>
      </c>
      <c r="H43" s="112">
        <v>0.60277777910232544</v>
      </c>
      <c r="I43" s="112">
        <v>1.5249999761581421</v>
      </c>
      <c r="J43" s="112">
        <v>1.2864582538604736</v>
      </c>
      <c r="K43" s="112">
        <v>0.88060891628265381</v>
      </c>
      <c r="L43" s="112">
        <v>0.33718150854110718</v>
      </c>
      <c r="M43" s="113">
        <v>0.25438597798347473</v>
      </c>
      <c r="N43" s="114">
        <v>0.63157892227172852</v>
      </c>
      <c r="O43" s="115">
        <v>0.3333333432674408</v>
      </c>
      <c r="P43" s="115">
        <v>1.1666666269302368</v>
      </c>
      <c r="Q43" s="115">
        <v>0.4444444477558136</v>
      </c>
      <c r="R43" s="116">
        <v>0.46666666865348816</v>
      </c>
      <c r="S43" s="113">
        <v>0.80000001192092896</v>
      </c>
      <c r="T43" s="114">
        <v>2.25</v>
      </c>
      <c r="U43" s="115">
        <v>1.40625</v>
      </c>
      <c r="V43" s="116">
        <v>1.1666666269302368</v>
      </c>
      <c r="W43" s="117">
        <v>0.65705126523971558</v>
      </c>
      <c r="X43" s="116">
        <v>1.1041666269302368</v>
      </c>
      <c r="Y43" s="113">
        <v>4.5285001397132874E-2</v>
      </c>
      <c r="Z43" s="115">
        <v>0.46625950932502747</v>
      </c>
      <c r="AA43" s="118">
        <v>0.5</v>
      </c>
      <c r="AB43" s="124"/>
      <c r="AC43" s="120">
        <v>0.25438597798347473</v>
      </c>
      <c r="AD43" s="121">
        <v>2.4166667461395264</v>
      </c>
      <c r="AE43" s="121">
        <v>0.63157892227172852</v>
      </c>
      <c r="AF43" s="115">
        <v>2.25</v>
      </c>
      <c r="AG43" s="121">
        <v>0.5</v>
      </c>
      <c r="AH43" s="121">
        <v>3</v>
      </c>
      <c r="AI43" s="115">
        <v>1.40625</v>
      </c>
      <c r="AJ43" s="121">
        <v>1.5</v>
      </c>
      <c r="AK43" s="121">
        <v>1.3125</v>
      </c>
      <c r="AL43" s="115">
        <v>1.1666666269302368</v>
      </c>
      <c r="AM43" s="121">
        <v>0.8571428656578064</v>
      </c>
      <c r="AN43" s="122">
        <v>1.6000000238418579</v>
      </c>
      <c r="AO43" s="123">
        <v>0.63157892227172852</v>
      </c>
      <c r="AP43" s="121">
        <v>0</v>
      </c>
      <c r="AQ43" s="121">
        <v>1</v>
      </c>
      <c r="AR43" s="121">
        <v>0</v>
      </c>
      <c r="AS43" s="122">
        <v>3</v>
      </c>
    </row>
    <row r="44" spans="1:45" ht="13" x14ac:dyDescent="0.25">
      <c r="A44" s="5" t="s">
        <v>122</v>
      </c>
      <c r="B44" s="62" t="s">
        <v>52</v>
      </c>
      <c r="C44" s="108">
        <v>44927</v>
      </c>
      <c r="D44" s="73">
        <f t="shared" si="0"/>
        <v>1.3542360067367554</v>
      </c>
      <c r="E44" s="109">
        <v>1.274421215057373</v>
      </c>
      <c r="F44" s="110">
        <v>1.4340507984161377</v>
      </c>
      <c r="G44" s="111">
        <v>0.97770464420318604</v>
      </c>
      <c r="H44" s="112">
        <v>1.0955591201782227</v>
      </c>
      <c r="I44" s="112">
        <v>1.75</v>
      </c>
      <c r="J44" s="112">
        <v>2.4792613983154297</v>
      </c>
      <c r="K44" s="112">
        <v>1.4003901481628418</v>
      </c>
      <c r="L44" s="112">
        <v>0.42250066995620728</v>
      </c>
      <c r="M44" s="113">
        <v>0.63961988687515259</v>
      </c>
      <c r="N44" s="114">
        <v>1.3157894611358643</v>
      </c>
      <c r="O44" s="115">
        <v>1.0588235855102539</v>
      </c>
      <c r="P44" s="115">
        <v>1.625</v>
      </c>
      <c r="Q44" s="115">
        <v>0.73174601793289185</v>
      </c>
      <c r="R44" s="116">
        <v>0.96666663885116577</v>
      </c>
      <c r="S44" s="113">
        <v>0.20000000298023224</v>
      </c>
      <c r="T44" s="114">
        <v>3.2999999523162842</v>
      </c>
      <c r="U44" s="115">
        <v>2.2312500476837158</v>
      </c>
      <c r="V44" s="116">
        <v>2.7272727489471436</v>
      </c>
      <c r="W44" s="117">
        <v>0.4384615421295166</v>
      </c>
      <c r="X44" s="116">
        <v>2.362318754196167</v>
      </c>
      <c r="Y44" s="113">
        <v>0.67071998119354248</v>
      </c>
      <c r="Z44" s="115">
        <v>0.59678202867507935</v>
      </c>
      <c r="AA44" s="118">
        <v>0</v>
      </c>
      <c r="AB44" s="124"/>
      <c r="AC44" s="120">
        <v>0.63961988687515259</v>
      </c>
      <c r="AD44" s="121">
        <v>2.9166667461395264</v>
      </c>
      <c r="AE44" s="121">
        <v>1.3157894611358643</v>
      </c>
      <c r="AF44" s="115">
        <v>3.2999999523162842</v>
      </c>
      <c r="AG44" s="121">
        <v>1</v>
      </c>
      <c r="AH44" s="121">
        <v>4.2857141494750977</v>
      </c>
      <c r="AI44" s="115">
        <v>2.2312500476837158</v>
      </c>
      <c r="AJ44" s="121">
        <v>3.1500000953674316</v>
      </c>
      <c r="AK44" s="121">
        <v>1.3125</v>
      </c>
      <c r="AL44" s="115">
        <v>2.7272727489471436</v>
      </c>
      <c r="AM44" s="121">
        <v>0.8571428656578064</v>
      </c>
      <c r="AN44" s="122">
        <v>6</v>
      </c>
      <c r="AO44" s="123">
        <v>1.3157894611358643</v>
      </c>
      <c r="AP44" s="121">
        <v>0</v>
      </c>
      <c r="AQ44" s="121">
        <v>3.1666667461395264</v>
      </c>
      <c r="AR44" s="121">
        <v>0</v>
      </c>
      <c r="AS44" s="122">
        <v>3</v>
      </c>
    </row>
    <row r="45" spans="1:45" ht="13" x14ac:dyDescent="0.25">
      <c r="A45" s="5" t="s">
        <v>123</v>
      </c>
      <c r="B45" s="62" t="s">
        <v>78</v>
      </c>
      <c r="C45" s="108">
        <v>44927</v>
      </c>
      <c r="D45" s="73">
        <f t="shared" si="0"/>
        <v>2.5480067729949951</v>
      </c>
      <c r="E45" s="109">
        <v>2.8645999431610107</v>
      </c>
      <c r="F45" s="110">
        <v>2.2314136028289795</v>
      </c>
      <c r="G45" s="111">
        <v>2.790123462677002</v>
      </c>
      <c r="H45" s="112">
        <v>2.3661763668060303</v>
      </c>
      <c r="I45" s="112">
        <v>3.4375</v>
      </c>
      <c r="J45" s="112">
        <v>3.1124999523162842</v>
      </c>
      <c r="K45" s="112">
        <v>2.3244791030883789</v>
      </c>
      <c r="L45" s="112">
        <v>1.2572617530822754</v>
      </c>
      <c r="M45" s="113">
        <v>2.0246913433074951</v>
      </c>
      <c r="N45" s="114">
        <v>3.5555555820465088</v>
      </c>
      <c r="O45" s="115">
        <v>4</v>
      </c>
      <c r="P45" s="115">
        <v>1.4117647409439087</v>
      </c>
      <c r="Q45" s="115">
        <v>3.2529411315917969</v>
      </c>
      <c r="R45" s="116">
        <v>0.80000001192092896</v>
      </c>
      <c r="S45" s="113">
        <v>2.6749999523162842</v>
      </c>
      <c r="T45" s="114">
        <v>4.1999998092651367</v>
      </c>
      <c r="U45" s="115">
        <v>2.9249999523162842</v>
      </c>
      <c r="V45" s="116">
        <v>3.2999999523162842</v>
      </c>
      <c r="W45" s="117">
        <v>2.6333332061767578</v>
      </c>
      <c r="X45" s="116">
        <v>2.015625</v>
      </c>
      <c r="Y45" s="113">
        <v>0.67112249135971069</v>
      </c>
      <c r="Z45" s="115">
        <v>1.1006627082824707</v>
      </c>
      <c r="AA45" s="118">
        <v>2</v>
      </c>
      <c r="AB45" s="124"/>
      <c r="AC45" s="120">
        <v>2.0246913433074951</v>
      </c>
      <c r="AD45" s="121">
        <v>3.4166667461395264</v>
      </c>
      <c r="AE45" s="121">
        <v>3.5555555820465088</v>
      </c>
      <c r="AF45" s="115">
        <v>4.1999998092651367</v>
      </c>
      <c r="AG45" s="121">
        <v>1</v>
      </c>
      <c r="AH45" s="121">
        <v>5.5714287757873535</v>
      </c>
      <c r="AI45" s="115">
        <v>2.9249999523162842</v>
      </c>
      <c r="AJ45" s="121">
        <v>2.0999999046325684</v>
      </c>
      <c r="AK45" s="121">
        <v>3.75</v>
      </c>
      <c r="AL45" s="115">
        <v>3.2999999523162842</v>
      </c>
      <c r="AM45" s="121">
        <v>2.5714285373687744</v>
      </c>
      <c r="AN45" s="122">
        <v>5</v>
      </c>
      <c r="AO45" s="123">
        <v>3.5555555820465088</v>
      </c>
      <c r="AP45" s="121">
        <v>6</v>
      </c>
      <c r="AQ45" s="121">
        <v>5.6666665077209473</v>
      </c>
      <c r="AR45" s="121">
        <v>1.7999999523162842</v>
      </c>
      <c r="AS45" s="122">
        <v>6</v>
      </c>
    </row>
    <row r="46" spans="1:45" ht="13" x14ac:dyDescent="0.25">
      <c r="A46" s="5" t="s">
        <v>113</v>
      </c>
      <c r="B46" s="62" t="s">
        <v>75</v>
      </c>
      <c r="C46" s="108">
        <v>44927</v>
      </c>
      <c r="D46" s="73">
        <f t="shared" si="0"/>
        <v>0.9073774516582489</v>
      </c>
      <c r="E46" s="109">
        <v>0.94925862550735474</v>
      </c>
      <c r="F46" s="110">
        <v>0.86549627780914307</v>
      </c>
      <c r="G46" s="111">
        <v>1.1975308656692505</v>
      </c>
      <c r="H46" s="112">
        <v>0.41274508833885193</v>
      </c>
      <c r="I46" s="112">
        <v>1.2374999523162842</v>
      </c>
      <c r="J46" s="112">
        <v>1.5499999523162842</v>
      </c>
      <c r="K46" s="112">
        <v>0.86874997615814209</v>
      </c>
      <c r="L46" s="112">
        <v>0.17773887515068054</v>
      </c>
      <c r="M46" s="113">
        <v>0.61728394031524658</v>
      </c>
      <c r="N46" s="114">
        <v>1.7777777910232544</v>
      </c>
      <c r="O46" s="115">
        <v>0.11764705926179886</v>
      </c>
      <c r="P46" s="115">
        <v>0.77777779102325439</v>
      </c>
      <c r="Q46" s="115">
        <v>0.18888889253139496</v>
      </c>
      <c r="R46" s="116">
        <v>0.56666666269302368</v>
      </c>
      <c r="S46" s="113">
        <v>0</v>
      </c>
      <c r="T46" s="114">
        <v>2.4749999046325684</v>
      </c>
      <c r="U46" s="115">
        <v>2.0999999046325684</v>
      </c>
      <c r="V46" s="116">
        <v>1</v>
      </c>
      <c r="W46" s="117">
        <v>0.80000001192092896</v>
      </c>
      <c r="X46" s="116">
        <v>0.9375</v>
      </c>
      <c r="Y46" s="113">
        <v>6.0000002849847078E-4</v>
      </c>
      <c r="Z46" s="115">
        <v>0.53261661529541016</v>
      </c>
      <c r="AA46" s="118">
        <v>0</v>
      </c>
      <c r="AB46" s="124"/>
      <c r="AC46" s="120">
        <v>0.61728394031524658</v>
      </c>
      <c r="AD46" s="121">
        <v>2.0833332538604736</v>
      </c>
      <c r="AE46" s="121">
        <v>1.7777777910232544</v>
      </c>
      <c r="AF46" s="115">
        <v>2.4749999046325684</v>
      </c>
      <c r="AG46" s="121">
        <v>0.5</v>
      </c>
      <c r="AH46" s="121">
        <v>3.3214285373687744</v>
      </c>
      <c r="AI46" s="115">
        <v>2.0999999046325684</v>
      </c>
      <c r="AJ46" s="121">
        <v>1.2000000476837158</v>
      </c>
      <c r="AK46" s="121">
        <v>3</v>
      </c>
      <c r="AL46" s="115">
        <v>1</v>
      </c>
      <c r="AM46" s="121">
        <v>0.8571428656578064</v>
      </c>
      <c r="AN46" s="122">
        <v>1.2000000476837158</v>
      </c>
      <c r="AO46" s="123">
        <v>1.7777777910232544</v>
      </c>
      <c r="AP46" s="121">
        <v>6</v>
      </c>
      <c r="AQ46" s="121">
        <v>2.3333332538604736</v>
      </c>
      <c r="AR46" s="121">
        <v>0.66666668653488159</v>
      </c>
      <c r="AS46" s="122">
        <v>3</v>
      </c>
    </row>
    <row r="47" spans="1:45" ht="13" x14ac:dyDescent="0.25">
      <c r="A47" s="5" t="s">
        <v>149</v>
      </c>
      <c r="B47" s="62" t="s">
        <v>148</v>
      </c>
      <c r="C47" s="108">
        <v>45292</v>
      </c>
      <c r="D47" s="73">
        <f t="shared" si="0"/>
        <v>1.5844137072563171</v>
      </c>
      <c r="E47" s="109">
        <v>1.7314043045043945</v>
      </c>
      <c r="F47" s="110">
        <v>1.4374231100082397</v>
      </c>
      <c r="G47" s="111">
        <v>2.1006944179534912</v>
      </c>
      <c r="H47" s="112">
        <v>1.0435185432434082</v>
      </c>
      <c r="I47" s="112">
        <v>2.0499999523162842</v>
      </c>
      <c r="J47" s="112">
        <v>1.8875000476837158</v>
      </c>
      <c r="K47" s="112">
        <v>1.8348023891448975</v>
      </c>
      <c r="L47" s="112">
        <v>0.58996695280075073</v>
      </c>
      <c r="M47" s="113">
        <v>0.7638888955116272</v>
      </c>
      <c r="N47" s="114">
        <v>3.4375</v>
      </c>
      <c r="O47" s="115">
        <v>0.5</v>
      </c>
      <c r="P47" s="115">
        <v>0.70370370149612427</v>
      </c>
      <c r="Q47" s="115">
        <v>0.78703707456588745</v>
      </c>
      <c r="R47" s="116">
        <v>2.1833333969116211</v>
      </c>
      <c r="S47" s="113">
        <v>2</v>
      </c>
      <c r="T47" s="114">
        <v>2.0999999046325684</v>
      </c>
      <c r="U47" s="115">
        <v>2.0250000953674316</v>
      </c>
      <c r="V47" s="116">
        <v>1.75</v>
      </c>
      <c r="W47" s="117">
        <v>1.7564102411270142</v>
      </c>
      <c r="X47" s="116">
        <v>1.9131944179534912</v>
      </c>
      <c r="Y47" s="113">
        <v>0.305774986743927</v>
      </c>
      <c r="Z47" s="115">
        <v>0.46412593126296997</v>
      </c>
      <c r="AA47" s="118">
        <v>1</v>
      </c>
      <c r="AB47" s="124"/>
      <c r="AC47" s="120">
        <v>0.7638888955116272</v>
      </c>
      <c r="AD47" s="121">
        <v>1.3333333730697632</v>
      </c>
      <c r="AE47" s="121">
        <v>3.4375</v>
      </c>
      <c r="AF47" s="115">
        <v>2.0999999046325684</v>
      </c>
      <c r="AG47" s="121">
        <v>3</v>
      </c>
      <c r="AH47" s="121">
        <v>1.7142857313156128</v>
      </c>
      <c r="AI47" s="115">
        <v>2.0250000953674316</v>
      </c>
      <c r="AJ47" s="121">
        <v>1.7999999523162842</v>
      </c>
      <c r="AK47" s="121">
        <v>2.25</v>
      </c>
      <c r="AL47" s="115">
        <v>1.75</v>
      </c>
      <c r="AM47" s="121">
        <v>0</v>
      </c>
      <c r="AN47" s="122">
        <v>4.1999998092651367</v>
      </c>
      <c r="AO47" s="123">
        <v>3.4375</v>
      </c>
      <c r="AP47" s="121">
        <v>6</v>
      </c>
      <c r="AQ47" s="121">
        <v>5.25</v>
      </c>
      <c r="AR47" s="121">
        <v>2.5</v>
      </c>
      <c r="AS47" s="122">
        <v>3</v>
      </c>
    </row>
    <row r="48" spans="1:45" ht="13" x14ac:dyDescent="0.3">
      <c r="B48" s="59" t="s">
        <v>188</v>
      </c>
      <c r="C48" s="64"/>
      <c r="D48" s="129"/>
      <c r="E48" s="109"/>
      <c r="F48" s="130"/>
      <c r="G48" s="111"/>
      <c r="H48" s="112"/>
      <c r="I48" s="112"/>
      <c r="J48" s="112"/>
      <c r="K48" s="112"/>
      <c r="L48" s="131"/>
      <c r="M48" s="113"/>
      <c r="N48" s="116"/>
      <c r="O48" s="115"/>
      <c r="P48" s="115"/>
      <c r="Q48" s="115"/>
      <c r="R48" s="116"/>
      <c r="S48" s="115"/>
      <c r="T48" s="116"/>
      <c r="U48" s="115"/>
      <c r="V48" s="116"/>
      <c r="W48" s="115"/>
      <c r="X48" s="116"/>
      <c r="Y48" s="115"/>
      <c r="Z48" s="115"/>
      <c r="AA48" s="118"/>
      <c r="AB48" s="132"/>
      <c r="AC48" s="120"/>
      <c r="AD48" s="121"/>
      <c r="AE48" s="121"/>
      <c r="AF48" s="125"/>
      <c r="AG48" s="121"/>
      <c r="AH48" s="121"/>
      <c r="AI48" s="125"/>
      <c r="AJ48" s="121"/>
      <c r="AK48" s="121"/>
      <c r="AL48" s="115"/>
      <c r="AM48" s="121"/>
      <c r="AN48" s="122"/>
      <c r="AO48" s="120"/>
      <c r="AP48" s="121"/>
      <c r="AQ48" s="121"/>
      <c r="AR48" s="121"/>
      <c r="AS48" s="122"/>
    </row>
    <row r="49" spans="1:45" ht="13" x14ac:dyDescent="0.25">
      <c r="A49" s="5" t="s">
        <v>107</v>
      </c>
      <c r="B49" s="62" t="s">
        <v>53</v>
      </c>
      <c r="C49" s="108">
        <v>44927</v>
      </c>
      <c r="D49" s="129">
        <f t="shared" ref="D49:D57" si="1">IF(OR(E49=".",F49="."),".",AVERAGE(E49,F49))</f>
        <v>2.2258179187774658</v>
      </c>
      <c r="E49" s="109">
        <v>2.2040448188781738</v>
      </c>
      <c r="F49" s="110">
        <v>2.2475910186767578</v>
      </c>
      <c r="G49" s="111">
        <v>1.8746345043182373</v>
      </c>
      <c r="H49" s="112">
        <v>1.8250000476837158</v>
      </c>
      <c r="I49" s="112">
        <v>2.9124999046325684</v>
      </c>
      <c r="J49" s="112">
        <v>2.1187500953674316</v>
      </c>
      <c r="K49" s="112">
        <v>2.0925478935241699</v>
      </c>
      <c r="L49" s="112">
        <v>2.5314750671386719</v>
      </c>
      <c r="M49" s="113">
        <v>1.3282164335250854</v>
      </c>
      <c r="N49" s="114">
        <v>2.4210526943206787</v>
      </c>
      <c r="O49" s="115">
        <v>1.8333333730697632</v>
      </c>
      <c r="P49" s="115">
        <v>2.1764705181121826</v>
      </c>
      <c r="Q49" s="115">
        <v>1.656862735748291</v>
      </c>
      <c r="R49" s="116">
        <v>1.6333333253860474</v>
      </c>
      <c r="S49" s="113">
        <v>2</v>
      </c>
      <c r="T49" s="114">
        <v>3.8250000476837158</v>
      </c>
      <c r="U49" s="115">
        <v>1.9874999523162842</v>
      </c>
      <c r="V49" s="116">
        <v>2.25</v>
      </c>
      <c r="W49" s="117">
        <v>2.0705127716064453</v>
      </c>
      <c r="X49" s="116">
        <v>2.1145832538604736</v>
      </c>
      <c r="Y49" s="113">
        <v>0.31944999098777771</v>
      </c>
      <c r="Z49" s="115">
        <v>1.274975061416626</v>
      </c>
      <c r="AA49" s="118">
        <v>6</v>
      </c>
      <c r="AB49" s="124"/>
      <c r="AC49" s="120">
        <v>1.3282164335250854</v>
      </c>
      <c r="AD49" s="121">
        <v>3.2916667461395264</v>
      </c>
      <c r="AE49" s="121">
        <v>2.4210526943206787</v>
      </c>
      <c r="AF49" s="115">
        <v>3.8250000476837158</v>
      </c>
      <c r="AG49" s="121">
        <v>3.25</v>
      </c>
      <c r="AH49" s="121">
        <v>4.0714287757873535</v>
      </c>
      <c r="AI49" s="115">
        <v>1.9874999523162842</v>
      </c>
      <c r="AJ49" s="121">
        <v>1.3500000238418579</v>
      </c>
      <c r="AK49" s="121">
        <v>2.625</v>
      </c>
      <c r="AL49" s="115">
        <v>2.25</v>
      </c>
      <c r="AM49" s="121">
        <v>2.5714285373687744</v>
      </c>
      <c r="AN49" s="122">
        <v>1.7999999523162842</v>
      </c>
      <c r="AO49" s="123">
        <v>2.4210526943206787</v>
      </c>
      <c r="AP49" s="121">
        <v>6</v>
      </c>
      <c r="AQ49" s="121">
        <v>3.1666667461395264</v>
      </c>
      <c r="AR49" s="121">
        <v>1.5</v>
      </c>
      <c r="AS49" s="122">
        <v>3</v>
      </c>
    </row>
    <row r="50" spans="1:45" ht="13" x14ac:dyDescent="0.25">
      <c r="A50" s="5" t="s">
        <v>147</v>
      </c>
      <c r="B50" s="62" t="s">
        <v>146</v>
      </c>
      <c r="C50" s="108">
        <v>45292</v>
      </c>
      <c r="D50" s="73">
        <f t="shared" si="1"/>
        <v>1.2998205423355103</v>
      </c>
      <c r="E50" s="109">
        <v>1.4075684547424316</v>
      </c>
      <c r="F50" s="110">
        <v>1.1920726299285889</v>
      </c>
      <c r="G50" s="111">
        <v>0.58918130397796631</v>
      </c>
      <c r="H50" s="112">
        <v>1.4335240125656128</v>
      </c>
      <c r="I50" s="112">
        <v>2.2000000476837158</v>
      </c>
      <c r="J50" s="112">
        <v>1.8197916746139526</v>
      </c>
      <c r="K50" s="112">
        <v>1.2047275304794312</v>
      </c>
      <c r="L50" s="112">
        <v>0.55169886350631714</v>
      </c>
      <c r="M50" s="113">
        <v>0.36257311701774597</v>
      </c>
      <c r="N50" s="114">
        <v>0.81578946113586426</v>
      </c>
      <c r="O50" s="115">
        <v>2.4444444179534912</v>
      </c>
      <c r="P50" s="115">
        <v>0.64705884456634521</v>
      </c>
      <c r="Q50" s="115">
        <v>1.8425925970077515</v>
      </c>
      <c r="R50" s="116">
        <v>0.80000001192092896</v>
      </c>
      <c r="S50" s="113">
        <v>1.3999999761581421</v>
      </c>
      <c r="T50" s="114">
        <v>3</v>
      </c>
      <c r="U50" s="115">
        <v>3.0562500953674316</v>
      </c>
      <c r="V50" s="116">
        <v>0.58333331346511841</v>
      </c>
      <c r="W50" s="117">
        <v>1.2115384340286255</v>
      </c>
      <c r="X50" s="116">
        <v>1.1979166269302368</v>
      </c>
      <c r="Y50" s="113">
        <v>0.23456250131130219</v>
      </c>
      <c r="Z50" s="115">
        <v>0.92053401470184326</v>
      </c>
      <c r="AA50" s="118">
        <v>0.5</v>
      </c>
      <c r="AB50" s="124"/>
      <c r="AC50" s="120">
        <v>0.36257311701774597</v>
      </c>
      <c r="AD50" s="121">
        <v>2.6666667461395264</v>
      </c>
      <c r="AE50" s="121">
        <v>0.81578946113586426</v>
      </c>
      <c r="AF50" s="115">
        <v>3</v>
      </c>
      <c r="AG50" s="121">
        <v>0</v>
      </c>
      <c r="AH50" s="121">
        <v>4.2857141494750977</v>
      </c>
      <c r="AI50" s="115">
        <v>3.0562500953674316</v>
      </c>
      <c r="AJ50" s="121">
        <v>2.5499999523162842</v>
      </c>
      <c r="AK50" s="121">
        <v>3.5625</v>
      </c>
      <c r="AL50" s="115">
        <v>0.58333331346511841</v>
      </c>
      <c r="AM50" s="121">
        <v>0.4285714328289032</v>
      </c>
      <c r="AN50" s="122">
        <v>0.80000001192092896</v>
      </c>
      <c r="AO50" s="123">
        <v>0.81578946113586426</v>
      </c>
      <c r="AP50" s="121">
        <v>0</v>
      </c>
      <c r="AQ50" s="121">
        <v>1.5833333730697632</v>
      </c>
      <c r="AR50" s="121">
        <v>0.30000001192092896</v>
      </c>
      <c r="AS50" s="122">
        <v>1.5</v>
      </c>
    </row>
    <row r="51" spans="1:45" ht="15" x14ac:dyDescent="0.25">
      <c r="A51" s="5" t="s">
        <v>150</v>
      </c>
      <c r="B51" s="62" t="s">
        <v>179</v>
      </c>
      <c r="C51" s="108">
        <v>45292</v>
      </c>
      <c r="D51" s="73">
        <f t="shared" si="1"/>
        <v>2.542320728302002</v>
      </c>
      <c r="E51" s="109">
        <v>3.0471818447113037</v>
      </c>
      <c r="F51" s="110">
        <v>2.0374596118927002</v>
      </c>
      <c r="G51" s="111">
        <v>2.4994516372680664</v>
      </c>
      <c r="H51" s="112">
        <v>2.0170936584472656</v>
      </c>
      <c r="I51" s="112">
        <v>4.625</v>
      </c>
      <c r="J51" s="112">
        <v>1.90625</v>
      </c>
      <c r="K51" s="112">
        <v>2.3488247394561768</v>
      </c>
      <c r="L51" s="112">
        <v>1.8573043346405029</v>
      </c>
      <c r="M51" s="113">
        <v>2.4462718963623047</v>
      </c>
      <c r="N51" s="114">
        <v>2.5526316165924072</v>
      </c>
      <c r="O51" s="115">
        <v>1.2777777910232544</v>
      </c>
      <c r="P51" s="115">
        <v>3.5625</v>
      </c>
      <c r="Q51" s="115">
        <v>1.6074074506759644</v>
      </c>
      <c r="R51" s="116">
        <v>1.6206896305084229</v>
      </c>
      <c r="S51" s="113">
        <v>4.9000000953674316</v>
      </c>
      <c r="T51" s="114">
        <v>4.3499999046325684</v>
      </c>
      <c r="U51" s="115">
        <v>2.0625</v>
      </c>
      <c r="V51" s="116">
        <v>1.75</v>
      </c>
      <c r="W51" s="117">
        <v>1.7948718070983887</v>
      </c>
      <c r="X51" s="116">
        <v>2.9027776718139648</v>
      </c>
      <c r="Y51" s="113">
        <v>1.3909000158309937</v>
      </c>
      <c r="Z51" s="115">
        <v>1.1810128688812256</v>
      </c>
      <c r="AA51" s="118">
        <v>3</v>
      </c>
      <c r="AB51" s="124"/>
      <c r="AC51" s="120">
        <v>2.4462718963623047</v>
      </c>
      <c r="AD51" s="121">
        <v>5.75</v>
      </c>
      <c r="AE51" s="121">
        <v>2.5526316165924072</v>
      </c>
      <c r="AF51" s="115">
        <v>4.3499999046325684</v>
      </c>
      <c r="AG51" s="121">
        <v>2.5</v>
      </c>
      <c r="AH51" s="121">
        <v>5.1428570747375488</v>
      </c>
      <c r="AI51" s="115">
        <v>2.0625</v>
      </c>
      <c r="AJ51" s="121">
        <v>1.5</v>
      </c>
      <c r="AK51" s="121">
        <v>2.625</v>
      </c>
      <c r="AL51" s="115">
        <v>1.75</v>
      </c>
      <c r="AM51" s="121">
        <v>0</v>
      </c>
      <c r="AN51" s="122">
        <v>4.1999998092651367</v>
      </c>
      <c r="AO51" s="123">
        <v>2.5526316165924072</v>
      </c>
      <c r="AP51" s="121">
        <v>4</v>
      </c>
      <c r="AQ51" s="121">
        <v>3.75</v>
      </c>
      <c r="AR51" s="121">
        <v>1.2999999523162842</v>
      </c>
      <c r="AS51" s="122">
        <v>4.5</v>
      </c>
    </row>
    <row r="52" spans="1:45" ht="13" x14ac:dyDescent="0.25">
      <c r="A52" s="5" t="s">
        <v>125</v>
      </c>
      <c r="B52" s="62" t="s">
        <v>30</v>
      </c>
      <c r="C52" s="108">
        <v>44927</v>
      </c>
      <c r="D52" s="73">
        <f t="shared" si="1"/>
        <v>1.3908646106719971</v>
      </c>
      <c r="E52" s="109">
        <v>1.5817291736602783</v>
      </c>
      <c r="F52" s="110">
        <v>1.2000000476837158</v>
      </c>
      <c r="G52" s="111">
        <v>1.9720394611358643</v>
      </c>
      <c r="H52" s="112">
        <v>0.87314814329147339</v>
      </c>
      <c r="I52" s="112">
        <v>1.8999999761581421</v>
      </c>
      <c r="J52" s="112">
        <v>1.2562500238418579</v>
      </c>
      <c r="K52" s="112">
        <v>1.8910925388336182</v>
      </c>
      <c r="L52" s="112">
        <v>0.45265746116638184</v>
      </c>
      <c r="M52" s="113">
        <v>1.3388158082962036</v>
      </c>
      <c r="N52" s="114">
        <v>2.6052632331848145</v>
      </c>
      <c r="O52" s="115">
        <v>0.55555558204650879</v>
      </c>
      <c r="P52" s="115">
        <v>0.4444444477558136</v>
      </c>
      <c r="Q52" s="115">
        <v>2.4259259700775146</v>
      </c>
      <c r="R52" s="116">
        <v>6.6666670143604279E-2</v>
      </c>
      <c r="S52" s="113">
        <v>0.5</v>
      </c>
      <c r="T52" s="114">
        <v>3.2999999523162842</v>
      </c>
      <c r="U52" s="115">
        <v>1.7625000476837158</v>
      </c>
      <c r="V52" s="116">
        <v>0.75</v>
      </c>
      <c r="W52" s="117">
        <v>2.5512821674346924</v>
      </c>
      <c r="X52" s="116">
        <v>1.2309027910232544</v>
      </c>
      <c r="Y52" s="113">
        <v>0.23695275187492371</v>
      </c>
      <c r="Z52" s="115">
        <v>0.62101960182189941</v>
      </c>
      <c r="AA52" s="118">
        <v>0.5</v>
      </c>
      <c r="AB52" s="124"/>
      <c r="AC52" s="120">
        <v>1.3388158082962036</v>
      </c>
      <c r="AD52" s="121">
        <v>3.0833332538604736</v>
      </c>
      <c r="AE52" s="121">
        <v>2.6052632331848145</v>
      </c>
      <c r="AF52" s="115">
        <v>3.2999999523162842</v>
      </c>
      <c r="AG52" s="121">
        <v>0</v>
      </c>
      <c r="AH52" s="121">
        <v>4.7142858505249023</v>
      </c>
      <c r="AI52" s="115">
        <v>1.7625000476837158</v>
      </c>
      <c r="AJ52" s="121">
        <v>2.4000000953674316</v>
      </c>
      <c r="AK52" s="121">
        <v>1.125</v>
      </c>
      <c r="AL52" s="115">
        <v>0.75</v>
      </c>
      <c r="AM52" s="121">
        <v>0.8571428656578064</v>
      </c>
      <c r="AN52" s="122">
        <v>0.60000002384185791</v>
      </c>
      <c r="AO52" s="123">
        <v>2.6052632331848145</v>
      </c>
      <c r="AP52" s="121">
        <v>0</v>
      </c>
      <c r="AQ52" s="121">
        <v>5.25</v>
      </c>
      <c r="AR52" s="121">
        <v>0.89999997615814209</v>
      </c>
      <c r="AS52" s="122">
        <v>4.5</v>
      </c>
    </row>
    <row r="53" spans="1:45" ht="15" x14ac:dyDescent="0.25">
      <c r="A53" s="5" t="s">
        <v>152</v>
      </c>
      <c r="B53" s="62" t="s">
        <v>178</v>
      </c>
      <c r="C53" s="108">
        <v>45292</v>
      </c>
      <c r="D53" s="73">
        <f t="shared" si="1"/>
        <v>1.629538893699646</v>
      </c>
      <c r="E53" s="109">
        <v>1.6239256858825684</v>
      </c>
      <c r="F53" s="110">
        <v>1.6351521015167236</v>
      </c>
      <c r="G53" s="111">
        <v>1.6148325204849243</v>
      </c>
      <c r="H53" s="112">
        <v>1.5750000476837158</v>
      </c>
      <c r="I53" s="112">
        <v>1.6819443702697754</v>
      </c>
      <c r="J53" s="112">
        <v>2.9416666030883789</v>
      </c>
      <c r="K53" s="112">
        <v>1.394123911857605</v>
      </c>
      <c r="L53" s="112">
        <v>0.56966572999954224</v>
      </c>
      <c r="M53" s="113">
        <v>0.38755980134010315</v>
      </c>
      <c r="N53" s="114">
        <v>2.8421051502227783</v>
      </c>
      <c r="O53" s="115">
        <v>1.7333333492279053</v>
      </c>
      <c r="P53" s="115">
        <v>1.6666666269302368</v>
      </c>
      <c r="Q53" s="115">
        <v>2.4333333969116211</v>
      </c>
      <c r="R53" s="116">
        <v>0.46666666865348816</v>
      </c>
      <c r="S53" s="113">
        <v>0.8888888955116272</v>
      </c>
      <c r="T53" s="114">
        <v>2.4749999046325684</v>
      </c>
      <c r="U53" s="115">
        <v>3.2999999523162842</v>
      </c>
      <c r="V53" s="116">
        <v>2.5833332538604736</v>
      </c>
      <c r="W53" s="117">
        <v>1.7076922655105591</v>
      </c>
      <c r="X53" s="116">
        <v>1.0805555582046509</v>
      </c>
      <c r="Y53" s="113">
        <v>0.56618285179138184</v>
      </c>
      <c r="Z53" s="115">
        <v>0.64281433820724487</v>
      </c>
      <c r="AA53" s="118">
        <v>0.5</v>
      </c>
      <c r="AB53" s="124"/>
      <c r="AC53" s="120">
        <v>0.38755980134010315</v>
      </c>
      <c r="AD53" s="121">
        <v>0.81818181276321411</v>
      </c>
      <c r="AE53" s="121">
        <v>2.8421051502227783</v>
      </c>
      <c r="AF53" s="115">
        <v>2.4749999046325684</v>
      </c>
      <c r="AG53" s="121">
        <v>2</v>
      </c>
      <c r="AH53" s="121">
        <v>2.6785714626312256</v>
      </c>
      <c r="AI53" s="115">
        <v>3.2999999523162842</v>
      </c>
      <c r="AJ53" s="121">
        <v>3.2999999523162842</v>
      </c>
      <c r="AK53" s="121" t="s">
        <v>207</v>
      </c>
      <c r="AL53" s="115">
        <v>2.5833332538604736</v>
      </c>
      <c r="AM53" s="121">
        <v>2.5714285373687744</v>
      </c>
      <c r="AN53" s="122">
        <v>2.5999999046325684</v>
      </c>
      <c r="AO53" s="123">
        <v>2.8421051502227783</v>
      </c>
      <c r="AP53" s="121">
        <v>6</v>
      </c>
      <c r="AQ53" s="121">
        <v>4</v>
      </c>
      <c r="AR53" s="121">
        <v>2.4000000953674316</v>
      </c>
      <c r="AS53" s="122">
        <v>0</v>
      </c>
    </row>
    <row r="54" spans="1:45" ht="13" x14ac:dyDescent="0.25">
      <c r="A54" s="5" t="s">
        <v>160</v>
      </c>
      <c r="B54" s="62" t="s">
        <v>159</v>
      </c>
      <c r="C54" s="108">
        <v>45292</v>
      </c>
      <c r="D54" s="73">
        <f t="shared" si="1"/>
        <v>2.1978998184204102</v>
      </c>
      <c r="E54" s="109">
        <v>2.3840584754943848</v>
      </c>
      <c r="F54" s="110">
        <v>2.0117411613464355</v>
      </c>
      <c r="G54" s="111">
        <v>1.2239583730697632</v>
      </c>
      <c r="H54" s="112">
        <v>2.3032174110412598</v>
      </c>
      <c r="I54" s="112">
        <v>3.625</v>
      </c>
      <c r="J54" s="112">
        <v>0.8125</v>
      </c>
      <c r="K54" s="112">
        <v>2.9130609035491943</v>
      </c>
      <c r="L54" s="112">
        <v>2.3096625804901123</v>
      </c>
      <c r="M54" s="113">
        <v>1.1423611640930176</v>
      </c>
      <c r="N54" s="114">
        <v>1.3055555820465088</v>
      </c>
      <c r="O54" s="115">
        <v>3</v>
      </c>
      <c r="P54" s="115">
        <v>2.9411764144897461</v>
      </c>
      <c r="Q54" s="115">
        <v>1.3716931343078613</v>
      </c>
      <c r="R54" s="116">
        <v>1.8999999761581421</v>
      </c>
      <c r="S54" s="113">
        <v>3.6500000953674316</v>
      </c>
      <c r="T54" s="116">
        <v>3.5999999046325684</v>
      </c>
      <c r="U54" s="115">
        <v>1.125</v>
      </c>
      <c r="V54" s="116">
        <v>0.5</v>
      </c>
      <c r="W54" s="113">
        <v>2.7532050609588623</v>
      </c>
      <c r="X54" s="116">
        <v>3.0729167461395264</v>
      </c>
      <c r="Y54" s="113">
        <v>1.6818655729293823</v>
      </c>
      <c r="Z54" s="115">
        <v>1.7471222877502441</v>
      </c>
      <c r="AA54" s="118">
        <v>3.5</v>
      </c>
      <c r="AB54" s="124"/>
      <c r="AC54" s="120">
        <v>1.1423611640930176</v>
      </c>
      <c r="AD54" s="121">
        <v>5.25</v>
      </c>
      <c r="AE54" s="121">
        <v>1.3055555820465088</v>
      </c>
      <c r="AF54" s="115">
        <v>3.5999999046325684</v>
      </c>
      <c r="AG54" s="121">
        <v>0</v>
      </c>
      <c r="AH54" s="121">
        <v>5.1428570747375488</v>
      </c>
      <c r="AI54" s="115">
        <v>1.125</v>
      </c>
      <c r="AJ54" s="121">
        <v>1.5</v>
      </c>
      <c r="AK54" s="121">
        <v>0.75</v>
      </c>
      <c r="AL54" s="115">
        <v>0.5</v>
      </c>
      <c r="AM54" s="121">
        <v>0</v>
      </c>
      <c r="AN54" s="122">
        <v>1.2000000476837158</v>
      </c>
      <c r="AO54" s="123">
        <v>1.3055555820465088</v>
      </c>
      <c r="AP54" s="121">
        <v>0</v>
      </c>
      <c r="AQ54" s="121">
        <v>1.9166666269302368</v>
      </c>
      <c r="AR54" s="121">
        <v>0.66666668653488159</v>
      </c>
      <c r="AS54" s="122">
        <v>3</v>
      </c>
    </row>
    <row r="55" spans="1:45" ht="13" x14ac:dyDescent="0.25">
      <c r="A55" s="5" t="s">
        <v>162</v>
      </c>
      <c r="B55" s="62" t="s">
        <v>161</v>
      </c>
      <c r="C55" s="108">
        <v>45292</v>
      </c>
      <c r="D55" s="73">
        <f t="shared" si="1"/>
        <v>1.7899893522262573</v>
      </c>
      <c r="E55" s="109">
        <v>1.5789976119995117</v>
      </c>
      <c r="F55" s="110">
        <v>2.0009810924530029</v>
      </c>
      <c r="G55" s="111">
        <v>0.99132776260375977</v>
      </c>
      <c r="H55" s="112">
        <v>1.3206650018692017</v>
      </c>
      <c r="I55" s="112">
        <v>2.4249999523162842</v>
      </c>
      <c r="J55" s="112">
        <v>2.9656250476837158</v>
      </c>
      <c r="K55" s="112">
        <v>2.3723671436309814</v>
      </c>
      <c r="L55" s="112">
        <v>0.6649513840675354</v>
      </c>
      <c r="M55" s="113">
        <v>0.27212917804718018</v>
      </c>
      <c r="N55" s="116">
        <v>1.7105263471603394</v>
      </c>
      <c r="O55" s="115">
        <v>0.80000001192092896</v>
      </c>
      <c r="P55" s="115">
        <v>1.6363636255264282</v>
      </c>
      <c r="Q55" s="115">
        <v>2.3796296119689941</v>
      </c>
      <c r="R55" s="116">
        <v>0.46666666865348816</v>
      </c>
      <c r="S55" s="113">
        <v>1.3999999761581421</v>
      </c>
      <c r="T55" s="116">
        <v>3.4500000476837158</v>
      </c>
      <c r="U55" s="115">
        <v>1.9312499761581421</v>
      </c>
      <c r="V55" s="116">
        <v>4</v>
      </c>
      <c r="W55" s="113">
        <v>2.4679486751556396</v>
      </c>
      <c r="X55" s="116">
        <v>2.2767856121063232</v>
      </c>
      <c r="Y55" s="113">
        <v>0.56618285179138184</v>
      </c>
      <c r="Z55" s="115">
        <v>0.92867130041122437</v>
      </c>
      <c r="AA55" s="118">
        <v>0.5</v>
      </c>
      <c r="AB55" s="124"/>
      <c r="AC55" s="120">
        <v>0.27212917804718018</v>
      </c>
      <c r="AD55" s="121">
        <v>0.95454543828964233</v>
      </c>
      <c r="AE55" s="121">
        <v>1.7105263471603394</v>
      </c>
      <c r="AF55" s="115">
        <v>3.4500000476837158</v>
      </c>
      <c r="AG55" s="121">
        <v>0.5</v>
      </c>
      <c r="AH55" s="121">
        <v>4.7142858505249023</v>
      </c>
      <c r="AI55" s="115">
        <v>1.9312499761581421</v>
      </c>
      <c r="AJ55" s="121">
        <v>1.7999999523162842</v>
      </c>
      <c r="AK55" s="121">
        <v>2.0625</v>
      </c>
      <c r="AL55" s="115">
        <v>4</v>
      </c>
      <c r="AM55" s="121">
        <v>2.5714285373687744</v>
      </c>
      <c r="AN55" s="122">
        <v>6</v>
      </c>
      <c r="AO55" s="120">
        <v>1.7105263471603394</v>
      </c>
      <c r="AP55" s="121">
        <v>6</v>
      </c>
      <c r="AQ55" s="121">
        <v>2.9166667461395264</v>
      </c>
      <c r="AR55" s="121">
        <v>0.89999997615814209</v>
      </c>
      <c r="AS55" s="122">
        <v>0</v>
      </c>
    </row>
    <row r="56" spans="1:45" ht="15" x14ac:dyDescent="0.25">
      <c r="A56" s="5" t="s">
        <v>158</v>
      </c>
      <c r="B56" s="62" t="s">
        <v>180</v>
      </c>
      <c r="C56" s="108">
        <v>45292</v>
      </c>
      <c r="D56" s="73">
        <f t="shared" si="1"/>
        <v>1.345231831073761</v>
      </c>
      <c r="E56" s="109">
        <v>1.0286670923233032</v>
      </c>
      <c r="F56" s="110">
        <v>1.6617965698242188</v>
      </c>
      <c r="G56" s="111">
        <v>1.2811403274536133</v>
      </c>
      <c r="H56" s="112">
        <v>1.4298610687255859</v>
      </c>
      <c r="I56" s="112">
        <v>0.375</v>
      </c>
      <c r="J56" s="112">
        <v>2.2249999046325684</v>
      </c>
      <c r="K56" s="112">
        <v>2.1395566463470459</v>
      </c>
      <c r="L56" s="112">
        <v>0.62083297967910767</v>
      </c>
      <c r="M56" s="113">
        <v>0.55701750516891479</v>
      </c>
      <c r="N56" s="116">
        <v>2.005263090133667</v>
      </c>
      <c r="O56" s="115">
        <v>1.0555555820465088</v>
      </c>
      <c r="P56" s="115">
        <v>2.625</v>
      </c>
      <c r="Q56" s="115">
        <v>0.72222220897674561</v>
      </c>
      <c r="R56" s="116">
        <v>1.3166667222976685</v>
      </c>
      <c r="S56" s="113">
        <v>0</v>
      </c>
      <c r="T56" s="116">
        <v>0.75</v>
      </c>
      <c r="U56" s="115">
        <v>2.7000000476837158</v>
      </c>
      <c r="V56" s="116">
        <v>1.75</v>
      </c>
      <c r="W56" s="113">
        <v>1.8589743375778198</v>
      </c>
      <c r="X56" s="116">
        <v>2.4201388359069824</v>
      </c>
      <c r="Y56" s="113">
        <v>0.56618285179138184</v>
      </c>
      <c r="Z56" s="115">
        <v>1.2963160276412964</v>
      </c>
      <c r="AA56" s="118">
        <v>0</v>
      </c>
      <c r="AB56" s="124"/>
      <c r="AC56" s="120">
        <v>0.55701750516891479</v>
      </c>
      <c r="AD56" s="121">
        <v>1.6666666269302368</v>
      </c>
      <c r="AE56" s="121">
        <v>2.005263090133667</v>
      </c>
      <c r="AF56" s="115">
        <v>0.75</v>
      </c>
      <c r="AG56" s="121">
        <v>0</v>
      </c>
      <c r="AH56" s="121">
        <v>1.0714285373687744</v>
      </c>
      <c r="AI56" s="115">
        <v>2.7000000476837158</v>
      </c>
      <c r="AJ56" s="121">
        <v>2.7000000476837158</v>
      </c>
      <c r="AK56" s="121" t="s">
        <v>207</v>
      </c>
      <c r="AL56" s="115">
        <v>1.75</v>
      </c>
      <c r="AM56" s="121">
        <v>1.7142857313156128</v>
      </c>
      <c r="AN56" s="122">
        <v>1.7999999523162842</v>
      </c>
      <c r="AO56" s="120">
        <v>2.005263090133667</v>
      </c>
      <c r="AP56" s="121">
        <v>4</v>
      </c>
      <c r="AQ56" s="121">
        <v>3.75</v>
      </c>
      <c r="AR56" s="121">
        <v>0.56000000238418579</v>
      </c>
      <c r="AS56" s="122">
        <v>3</v>
      </c>
    </row>
    <row r="57" spans="1:45" ht="13" x14ac:dyDescent="0.25">
      <c r="A57" s="5" t="s">
        <v>126</v>
      </c>
      <c r="B57" s="62" t="s">
        <v>79</v>
      </c>
      <c r="C57" s="108">
        <v>44927</v>
      </c>
      <c r="D57" s="129">
        <f t="shared" si="1"/>
        <v>2.7536919116973877</v>
      </c>
      <c r="E57" s="109">
        <v>2.7226669788360596</v>
      </c>
      <c r="F57" s="110">
        <v>2.7847168445587158</v>
      </c>
      <c r="G57" s="111">
        <v>2.0543980598449707</v>
      </c>
      <c r="H57" s="112">
        <v>1.9636030197143555</v>
      </c>
      <c r="I57" s="112">
        <v>4.1500000953674316</v>
      </c>
      <c r="J57" s="112">
        <v>3.2562499046325684</v>
      </c>
      <c r="K57" s="112">
        <v>3.3215279579162598</v>
      </c>
      <c r="L57" s="112">
        <v>1.7763726711273193</v>
      </c>
      <c r="M57" s="113">
        <v>1.3310184478759766</v>
      </c>
      <c r="N57" s="116">
        <v>2.7777776718139648</v>
      </c>
      <c r="O57" s="115">
        <v>1.6470588445663452</v>
      </c>
      <c r="P57" s="115">
        <v>1.8823529481887817</v>
      </c>
      <c r="Q57" s="115">
        <v>1.8250000476837158</v>
      </c>
      <c r="R57" s="116">
        <v>2.5</v>
      </c>
      <c r="S57" s="113">
        <v>2.9000000953674316</v>
      </c>
      <c r="T57" s="116">
        <v>5.4000000953674316</v>
      </c>
      <c r="U57" s="115">
        <v>1.0125000476837158</v>
      </c>
      <c r="V57" s="116">
        <v>5.5</v>
      </c>
      <c r="W57" s="113">
        <v>3.7333333492279053</v>
      </c>
      <c r="X57" s="116">
        <v>2.9097223281860352</v>
      </c>
      <c r="Y57" s="113">
        <v>0.20457500219345093</v>
      </c>
      <c r="Z57" s="115">
        <v>1.1245428323745728</v>
      </c>
      <c r="AA57" s="118">
        <v>4</v>
      </c>
      <c r="AB57" s="124"/>
      <c r="AC57" s="120">
        <v>1.3310184478759766</v>
      </c>
      <c r="AD57" s="121">
        <v>2.875</v>
      </c>
      <c r="AE57" s="121">
        <v>2.7777776718139648</v>
      </c>
      <c r="AF57" s="115">
        <v>5.4000000953674316</v>
      </c>
      <c r="AG57" s="121">
        <v>6</v>
      </c>
      <c r="AH57" s="121">
        <v>5.1428570747375488</v>
      </c>
      <c r="AI57" s="115">
        <v>1.0125000476837158</v>
      </c>
      <c r="AJ57" s="121">
        <v>0.89999997615814209</v>
      </c>
      <c r="AK57" s="121">
        <v>1.125</v>
      </c>
      <c r="AL57" s="115">
        <v>5.5</v>
      </c>
      <c r="AM57" s="121">
        <v>5.1428570747375488</v>
      </c>
      <c r="AN57" s="122">
        <v>6</v>
      </c>
      <c r="AO57" s="120">
        <v>2.7777776718139648</v>
      </c>
      <c r="AP57" s="121">
        <v>6</v>
      </c>
      <c r="AQ57" s="121">
        <v>2.6666667461395264</v>
      </c>
      <c r="AR57" s="121">
        <v>1.7777777910232544</v>
      </c>
      <c r="AS57" s="122">
        <v>6</v>
      </c>
    </row>
    <row r="58" spans="1:45" ht="13" x14ac:dyDescent="0.25">
      <c r="B58" s="62"/>
      <c r="C58" s="133"/>
      <c r="D58" s="129"/>
      <c r="E58" s="109"/>
      <c r="F58" s="110"/>
      <c r="G58" s="111"/>
      <c r="H58" s="112"/>
      <c r="I58" s="112"/>
      <c r="J58" s="112"/>
      <c r="K58" s="112"/>
      <c r="L58" s="112"/>
      <c r="M58" s="113"/>
      <c r="N58" s="114"/>
      <c r="O58" s="115"/>
      <c r="P58" s="115"/>
      <c r="Q58" s="115"/>
      <c r="R58" s="116"/>
      <c r="S58" s="115"/>
      <c r="T58" s="114"/>
      <c r="U58" s="115"/>
      <c r="V58" s="116"/>
      <c r="W58" s="125"/>
      <c r="X58" s="116"/>
      <c r="Y58" s="115"/>
      <c r="Z58" s="115"/>
      <c r="AA58" s="118"/>
      <c r="AB58" s="124"/>
      <c r="AC58" s="11"/>
      <c r="AD58" s="134"/>
      <c r="AE58" s="134"/>
      <c r="AF58" s="115"/>
      <c r="AG58" s="121"/>
      <c r="AH58" s="121"/>
      <c r="AI58" s="115"/>
      <c r="AJ58" s="121"/>
      <c r="AK58" s="121"/>
      <c r="AL58" s="115"/>
      <c r="AM58" s="121"/>
      <c r="AN58" s="122"/>
      <c r="AO58" s="123"/>
      <c r="AP58" s="121"/>
      <c r="AQ58" s="121"/>
      <c r="AR58" s="121"/>
      <c r="AS58" s="122"/>
    </row>
    <row r="59" spans="1:45" ht="13" x14ac:dyDescent="0.25">
      <c r="B59" s="135" t="s">
        <v>173</v>
      </c>
      <c r="C59" s="136"/>
      <c r="D59" s="67">
        <f t="shared" ref="D59:AA59" si="2">AVERAGE(D10:D47)</f>
        <v>1.3365347754014165</v>
      </c>
      <c r="E59" s="12">
        <f t="shared" si="2"/>
        <v>1.3899099638587551</v>
      </c>
      <c r="F59" s="13">
        <f t="shared" si="2"/>
        <v>1.2831595869440782</v>
      </c>
      <c r="G59" s="14">
        <f t="shared" si="2"/>
        <v>1.1896727818407511</v>
      </c>
      <c r="H59" s="137">
        <f t="shared" si="2"/>
        <v>1.1364532920875048</v>
      </c>
      <c r="I59" s="137">
        <f t="shared" si="2"/>
        <v>1.8436038078446138</v>
      </c>
      <c r="J59" s="137">
        <f t="shared" si="2"/>
        <v>1.6804002256769883</v>
      </c>
      <c r="K59" s="137">
        <f t="shared" si="2"/>
        <v>1.6408215337678005</v>
      </c>
      <c r="L59" s="137">
        <f t="shared" si="2"/>
        <v>0.52825697785929626</v>
      </c>
      <c r="M59" s="15">
        <f t="shared" si="2"/>
        <v>0.63416118253218501</v>
      </c>
      <c r="N59" s="16">
        <f t="shared" si="2"/>
        <v>1.7451843838942678</v>
      </c>
      <c r="O59" s="138">
        <f t="shared" si="2"/>
        <v>1.1610659651066129</v>
      </c>
      <c r="P59" s="138">
        <f t="shared" si="2"/>
        <v>1.140459236345793</v>
      </c>
      <c r="Q59" s="138">
        <f t="shared" si="2"/>
        <v>1.4162178251304125</v>
      </c>
      <c r="R59" s="17">
        <f t="shared" si="2"/>
        <v>0.82807018000044319</v>
      </c>
      <c r="S59" s="138">
        <f t="shared" si="2"/>
        <v>1.011549706913923</v>
      </c>
      <c r="T59" s="16">
        <f t="shared" si="2"/>
        <v>2.6756578840707479</v>
      </c>
      <c r="U59" s="138">
        <f t="shared" si="2"/>
        <v>1.734046063140819</v>
      </c>
      <c r="V59" s="17">
        <f t="shared" si="2"/>
        <v>1.6267543823311204</v>
      </c>
      <c r="W59" s="139">
        <f t="shared" si="2"/>
        <v>1.7636091567968066</v>
      </c>
      <c r="X59" s="17">
        <f t="shared" si="2"/>
        <v>1.5180339107387943</v>
      </c>
      <c r="Y59" s="138">
        <f t="shared" si="2"/>
        <v>0.29746536707419802</v>
      </c>
      <c r="Z59" s="138">
        <f t="shared" si="2"/>
        <v>0.70835820232567037</v>
      </c>
      <c r="AA59" s="18">
        <f t="shared" si="2"/>
        <v>0.57894736842105265</v>
      </c>
      <c r="AB59" s="124"/>
      <c r="AC59" s="19">
        <f t="shared" ref="AC59:AS59" si="3">AVERAGE(AC10:AC47)</f>
        <v>0.63416118253218501</v>
      </c>
      <c r="AD59" s="140">
        <f t="shared" si="3"/>
        <v>2.1993122132200944</v>
      </c>
      <c r="AE59" s="140">
        <f t="shared" si="3"/>
        <v>1.7451843838942678</v>
      </c>
      <c r="AF59" s="138">
        <f t="shared" si="3"/>
        <v>2.6756578840707479</v>
      </c>
      <c r="AG59" s="140">
        <f t="shared" si="3"/>
        <v>1.5526315789473684</v>
      </c>
      <c r="AH59" s="140">
        <f t="shared" si="3"/>
        <v>3.1597744461737181</v>
      </c>
      <c r="AI59" s="138">
        <f t="shared" si="3"/>
        <v>1.734046063140819</v>
      </c>
      <c r="AJ59" s="140">
        <f t="shared" si="3"/>
        <v>1.7605263104564266</v>
      </c>
      <c r="AK59" s="140">
        <f t="shared" si="3"/>
        <v>1.6696428571428572</v>
      </c>
      <c r="AL59" s="138">
        <f t="shared" si="3"/>
        <v>1.6267543823311204</v>
      </c>
      <c r="AM59" s="140">
        <f t="shared" si="3"/>
        <v>1.2593984909747775</v>
      </c>
      <c r="AN59" s="20">
        <f t="shared" si="3"/>
        <v>2.2116228044033051</v>
      </c>
      <c r="AO59" s="40">
        <f t="shared" si="3"/>
        <v>1.7451843838942678</v>
      </c>
      <c r="AP59" s="140">
        <f t="shared" si="3"/>
        <v>3.6842105263157894</v>
      </c>
      <c r="AQ59" s="140">
        <f t="shared" si="3"/>
        <v>2.7333333225626695</v>
      </c>
      <c r="AR59" s="140">
        <f t="shared" si="3"/>
        <v>0.8248621664549175</v>
      </c>
      <c r="AS59" s="20">
        <f t="shared" si="3"/>
        <v>2.4078947368421053</v>
      </c>
    </row>
    <row r="60" spans="1:45" ht="13" x14ac:dyDescent="0.25">
      <c r="B60" s="60" t="s">
        <v>189</v>
      </c>
      <c r="C60" s="65"/>
      <c r="D60" s="68">
        <f t="shared" ref="D60:AA60" si="4">AVERAGE(SMALL(D10:D47,1),SMALL(D10:D47,2),SMALL(D10:D47,3),SMALL(D10:D47,4),SMALL(D10:D47,5))</f>
        <v>0.87630639076232908</v>
      </c>
      <c r="E60" s="21">
        <f t="shared" si="4"/>
        <v>0.82721201181411741</v>
      </c>
      <c r="F60" s="22">
        <f t="shared" si="4"/>
        <v>0.83196998834609981</v>
      </c>
      <c r="G60" s="23">
        <f t="shared" si="4"/>
        <v>0.33945541083812714</v>
      </c>
      <c r="H60" s="141">
        <f t="shared" si="4"/>
        <v>0.54500233530998232</v>
      </c>
      <c r="I60" s="141">
        <f t="shared" si="4"/>
        <v>0.83749999403953557</v>
      </c>
      <c r="J60" s="141">
        <f t="shared" si="4"/>
        <v>0.85583332777023313</v>
      </c>
      <c r="K60" s="141">
        <f t="shared" si="4"/>
        <v>0.93614257574081416</v>
      </c>
      <c r="L60" s="141">
        <f t="shared" si="4"/>
        <v>0.24685688614845275</v>
      </c>
      <c r="M60" s="24">
        <f t="shared" si="4"/>
        <v>0.13366560041904449</v>
      </c>
      <c r="N60" s="25">
        <f t="shared" si="4"/>
        <v>0.46842104196548462</v>
      </c>
      <c r="O60" s="142">
        <f t="shared" si="4"/>
        <v>0.1165032684803009</v>
      </c>
      <c r="P60" s="142">
        <f t="shared" si="4"/>
        <v>0.5365079522132874</v>
      </c>
      <c r="Q60" s="142">
        <f t="shared" si="4"/>
        <v>0.39796140789985657</v>
      </c>
      <c r="R60" s="25">
        <f t="shared" si="4"/>
        <v>0.14666667431592942</v>
      </c>
      <c r="S60" s="142">
        <f t="shared" si="4"/>
        <v>0.12000000178813934</v>
      </c>
      <c r="T60" s="25">
        <f t="shared" si="4"/>
        <v>1.0350000143051148</v>
      </c>
      <c r="U60" s="142">
        <f t="shared" si="4"/>
        <v>0.74374999403953557</v>
      </c>
      <c r="V60" s="25">
        <f t="shared" si="4"/>
        <v>0.54545455873012538</v>
      </c>
      <c r="W60" s="142">
        <f t="shared" si="4"/>
        <v>0.65358973741531368</v>
      </c>
      <c r="X60" s="25">
        <f t="shared" si="4"/>
        <v>0.95972222089767456</v>
      </c>
      <c r="Y60" s="142">
        <f t="shared" si="4"/>
        <v>3.3207000256516038E-2</v>
      </c>
      <c r="Z60" s="142">
        <f t="shared" si="4"/>
        <v>0.41220943927764891</v>
      </c>
      <c r="AA60" s="26">
        <f t="shared" si="4"/>
        <v>0</v>
      </c>
      <c r="AB60" s="124"/>
      <c r="AC60" s="27">
        <f t="shared" ref="AC60:AS60" si="5">AVERAGE(SMALL(AC10:AC47,1),SMALL(AC10:AC47,2),SMALL(AC10:AC47,3),SMALL(AC10:AC47,4),SMALL(AC10:AC47,5))</f>
        <v>0.13366560041904449</v>
      </c>
      <c r="AD60" s="143">
        <f t="shared" si="5"/>
        <v>0.92310605049133299</v>
      </c>
      <c r="AE60" s="143">
        <f t="shared" si="5"/>
        <v>0.46842104196548462</v>
      </c>
      <c r="AF60" s="142">
        <f t="shared" si="5"/>
        <v>1.0350000143051148</v>
      </c>
      <c r="AG60" s="143">
        <f t="shared" si="5"/>
        <v>0.3</v>
      </c>
      <c r="AH60" s="143">
        <f t="shared" si="5"/>
        <v>0.92857142686843874</v>
      </c>
      <c r="AI60" s="142">
        <f t="shared" si="5"/>
        <v>0.74374999403953557</v>
      </c>
      <c r="AJ60" s="143">
        <f t="shared" si="5"/>
        <v>0.68999999761581421</v>
      </c>
      <c r="AK60" s="143">
        <f t="shared" si="5"/>
        <v>0.4</v>
      </c>
      <c r="AL60" s="142">
        <f t="shared" si="5"/>
        <v>0.54545455873012538</v>
      </c>
      <c r="AM60" s="143">
        <f t="shared" si="5"/>
        <v>0</v>
      </c>
      <c r="AN60" s="28">
        <f t="shared" si="5"/>
        <v>0.50000001192092891</v>
      </c>
      <c r="AO60" s="27">
        <f t="shared" si="5"/>
        <v>0.46842104196548462</v>
      </c>
      <c r="AP60" s="143">
        <f t="shared" si="5"/>
        <v>0</v>
      </c>
      <c r="AQ60" s="143">
        <f t="shared" si="5"/>
        <v>0.68333333730697632</v>
      </c>
      <c r="AR60" s="143">
        <f t="shared" si="5"/>
        <v>0</v>
      </c>
      <c r="AS60" s="28">
        <f t="shared" si="5"/>
        <v>0</v>
      </c>
    </row>
    <row r="61" spans="1:45" ht="13" x14ac:dyDescent="0.25">
      <c r="B61" s="60" t="s">
        <v>190</v>
      </c>
      <c r="C61" s="65"/>
      <c r="D61" s="69">
        <f t="shared" ref="D61:AA61" si="6">AVERAGE(LARGE(D10:D47,1),LARGE(D10:D47,2),LARGE(D10:D47,3),LARGE(D10:D47,4),LARGE(D10:D47,5))</f>
        <v>2.0041024565696715</v>
      </c>
      <c r="E61" s="29">
        <f t="shared" si="6"/>
        <v>2.2757648706436155</v>
      </c>
      <c r="F61" s="30">
        <f t="shared" si="6"/>
        <v>1.8379692316055298</v>
      </c>
      <c r="G61" s="31">
        <f t="shared" si="6"/>
        <v>2.5039873123168945</v>
      </c>
      <c r="H61" s="32">
        <f t="shared" si="6"/>
        <v>2.0442551136016847</v>
      </c>
      <c r="I61" s="32">
        <f t="shared" si="6"/>
        <v>3.2522222042083739</v>
      </c>
      <c r="J61" s="32">
        <f t="shared" si="6"/>
        <v>2.6164772510528564</v>
      </c>
      <c r="K61" s="32">
        <f t="shared" si="6"/>
        <v>2.3191510677337646</v>
      </c>
      <c r="L61" s="32">
        <f t="shared" si="6"/>
        <v>1.0538733124732971</v>
      </c>
      <c r="M61" s="33">
        <f t="shared" si="6"/>
        <v>1.6663225889205933</v>
      </c>
      <c r="N61" s="34">
        <f t="shared" si="6"/>
        <v>3.5320321559906005</v>
      </c>
      <c r="O61" s="35">
        <f t="shared" si="6"/>
        <v>2.8506536006927492</v>
      </c>
      <c r="P61" s="35">
        <f t="shared" si="6"/>
        <v>2.1413888692855836</v>
      </c>
      <c r="Q61" s="35">
        <f t="shared" si="6"/>
        <v>2.7914612293243408</v>
      </c>
      <c r="R61" s="34">
        <f t="shared" si="6"/>
        <v>2.0433333396911619</v>
      </c>
      <c r="S61" s="35">
        <f t="shared" si="6"/>
        <v>2.4194444179534913</v>
      </c>
      <c r="T61" s="34">
        <f t="shared" si="6"/>
        <v>4.3799999237060545</v>
      </c>
      <c r="U61" s="35">
        <f t="shared" si="6"/>
        <v>2.8162500381469728</v>
      </c>
      <c r="V61" s="34">
        <f t="shared" si="6"/>
        <v>3.1099999904632569</v>
      </c>
      <c r="W61" s="35">
        <f t="shared" si="6"/>
        <v>3.0292308330535889</v>
      </c>
      <c r="X61" s="34">
        <f t="shared" si="6"/>
        <v>2.4679714679718017</v>
      </c>
      <c r="Y61" s="35">
        <f t="shared" si="6"/>
        <v>0.94648951292037964</v>
      </c>
      <c r="Z61" s="35">
        <f t="shared" si="6"/>
        <v>1.1424151182174682</v>
      </c>
      <c r="AA61" s="36">
        <f t="shared" si="6"/>
        <v>1.6</v>
      </c>
      <c r="AB61" s="124"/>
      <c r="AC61" s="37">
        <f t="shared" ref="AC61:AS61" si="7">AVERAGE(LARGE(AC10:AC47,1),LARGE(AC10:AC47,2),LARGE(AC10:AC47,3),LARGE(AC10:AC47,4),LARGE(AC10:AC47,5))</f>
        <v>1.6663225889205933</v>
      </c>
      <c r="AD61" s="38">
        <f t="shared" si="7"/>
        <v>3.8791666507720945</v>
      </c>
      <c r="AE61" s="38">
        <f t="shared" si="7"/>
        <v>3.5320321559906005</v>
      </c>
      <c r="AF61" s="35">
        <f t="shared" si="7"/>
        <v>4.3799999237060545</v>
      </c>
      <c r="AG61" s="38">
        <f t="shared" si="7"/>
        <v>3.85</v>
      </c>
      <c r="AH61" s="38">
        <f t="shared" si="7"/>
        <v>5.1857143402099606</v>
      </c>
      <c r="AI61" s="35">
        <f t="shared" si="7"/>
        <v>2.8162500381469728</v>
      </c>
      <c r="AJ61" s="38">
        <f t="shared" si="7"/>
        <v>3.1199999809265138</v>
      </c>
      <c r="AK61" s="38">
        <f t="shared" si="7"/>
        <v>3.0375000000000001</v>
      </c>
      <c r="AL61" s="35">
        <f t="shared" si="7"/>
        <v>3.1099999904632569</v>
      </c>
      <c r="AM61" s="38">
        <f t="shared" si="7"/>
        <v>2.599999952316284</v>
      </c>
      <c r="AN61" s="39">
        <f t="shared" si="7"/>
        <v>5.0683333396911623</v>
      </c>
      <c r="AO61" s="37">
        <f t="shared" si="7"/>
        <v>3.5320321559906005</v>
      </c>
      <c r="AP61" s="38">
        <f t="shared" si="7"/>
        <v>6</v>
      </c>
      <c r="AQ61" s="38">
        <f t="shared" si="7"/>
        <v>5.0833333015441893</v>
      </c>
      <c r="AR61" s="38">
        <f t="shared" si="7"/>
        <v>2.6102857112884523</v>
      </c>
      <c r="AS61" s="39">
        <f t="shared" si="7"/>
        <v>6</v>
      </c>
    </row>
    <row r="62" spans="1:45" ht="13" x14ac:dyDescent="0.25">
      <c r="B62" s="60"/>
      <c r="C62" s="65"/>
      <c r="D62" s="68"/>
      <c r="E62" s="21"/>
      <c r="F62" s="22"/>
      <c r="G62" s="23"/>
      <c r="H62" s="141"/>
      <c r="I62" s="141"/>
      <c r="J62" s="141"/>
      <c r="K62" s="141"/>
      <c r="L62" s="141"/>
      <c r="M62" s="24"/>
      <c r="N62" s="25"/>
      <c r="O62" s="142"/>
      <c r="P62" s="142"/>
      <c r="Q62" s="142"/>
      <c r="R62" s="25"/>
      <c r="S62" s="142"/>
      <c r="T62" s="25"/>
      <c r="U62" s="142"/>
      <c r="V62" s="25"/>
      <c r="W62" s="142"/>
      <c r="X62" s="25"/>
      <c r="Y62" s="142"/>
      <c r="Z62" s="142"/>
      <c r="AA62" s="26"/>
      <c r="AB62" s="124"/>
      <c r="AC62" s="11"/>
      <c r="AD62" s="134"/>
      <c r="AE62" s="134"/>
      <c r="AF62" s="125"/>
      <c r="AG62" s="121"/>
      <c r="AH62" s="121"/>
      <c r="AI62" s="125"/>
      <c r="AJ62" s="121"/>
      <c r="AK62" s="121"/>
      <c r="AL62" s="115"/>
      <c r="AM62" s="121"/>
      <c r="AN62" s="122"/>
      <c r="AO62" s="27"/>
      <c r="AP62" s="143"/>
      <c r="AQ62" s="143"/>
      <c r="AR62" s="143"/>
      <c r="AS62" s="28"/>
    </row>
    <row r="63" spans="1:45" ht="13" x14ac:dyDescent="0.25">
      <c r="B63" s="62"/>
      <c r="C63" s="133"/>
      <c r="D63" s="144" t="s">
        <v>151</v>
      </c>
      <c r="E63" s="109"/>
      <c r="F63" s="110"/>
      <c r="G63" s="111"/>
      <c r="H63" s="112"/>
      <c r="I63" s="112"/>
      <c r="J63" s="112"/>
      <c r="K63" s="112"/>
      <c r="L63" s="131"/>
      <c r="M63" s="113"/>
      <c r="N63" s="116"/>
      <c r="O63" s="115"/>
      <c r="P63" s="115"/>
      <c r="Q63" s="115"/>
      <c r="R63" s="116"/>
      <c r="S63" s="115"/>
      <c r="T63" s="116"/>
      <c r="U63" s="115"/>
      <c r="V63" s="116"/>
      <c r="W63" s="115"/>
      <c r="X63" s="116"/>
      <c r="Y63" s="115"/>
      <c r="Z63" s="115"/>
      <c r="AA63" s="118"/>
      <c r="AB63" s="124"/>
      <c r="AC63" s="11"/>
      <c r="AD63" s="134"/>
      <c r="AE63" s="134"/>
      <c r="AF63" s="125"/>
      <c r="AG63" s="121"/>
      <c r="AH63" s="121"/>
      <c r="AI63" s="125"/>
      <c r="AJ63" s="121"/>
      <c r="AK63" s="121"/>
      <c r="AL63" s="115"/>
      <c r="AM63" s="121"/>
      <c r="AN63" s="122"/>
      <c r="AO63" s="120"/>
      <c r="AP63" s="121"/>
      <c r="AQ63" s="121"/>
      <c r="AR63" s="121"/>
      <c r="AS63" s="122"/>
    </row>
    <row r="64" spans="1:45" ht="13" x14ac:dyDescent="0.3">
      <c r="A64" s="58" t="s">
        <v>185</v>
      </c>
      <c r="B64" s="59" t="s">
        <v>187</v>
      </c>
      <c r="C64" s="64"/>
      <c r="D64" s="144"/>
      <c r="E64" s="109"/>
      <c r="F64" s="110"/>
      <c r="G64" s="111"/>
      <c r="H64" s="112"/>
      <c r="I64" s="112"/>
      <c r="J64" s="112"/>
      <c r="K64" s="112"/>
      <c r="L64" s="112"/>
      <c r="M64" s="113"/>
      <c r="N64" s="116"/>
      <c r="O64" s="115"/>
      <c r="P64" s="115"/>
      <c r="Q64" s="115"/>
      <c r="R64" s="116"/>
      <c r="S64" s="115"/>
      <c r="T64" s="116"/>
      <c r="U64" s="115"/>
      <c r="V64" s="116"/>
      <c r="W64" s="115"/>
      <c r="X64" s="115"/>
      <c r="Y64" s="113"/>
      <c r="Z64" s="115"/>
      <c r="AA64" s="118"/>
      <c r="AB64" s="124"/>
      <c r="AC64" s="11"/>
      <c r="AD64" s="134"/>
      <c r="AE64" s="134"/>
      <c r="AF64" s="125"/>
      <c r="AG64" s="121"/>
      <c r="AH64" s="121"/>
      <c r="AI64" s="125"/>
      <c r="AJ64" s="121"/>
      <c r="AK64" s="121"/>
      <c r="AL64" s="115"/>
      <c r="AM64" s="121"/>
      <c r="AN64" s="122"/>
      <c r="AO64" s="120"/>
      <c r="AP64" s="121"/>
      <c r="AQ64" s="121"/>
      <c r="AR64" s="121"/>
      <c r="AS64" s="122"/>
    </row>
    <row r="65" spans="1:45" ht="13" x14ac:dyDescent="0.25">
      <c r="A65" s="5" t="s">
        <v>94</v>
      </c>
      <c r="B65" s="62" t="s">
        <v>93</v>
      </c>
      <c r="C65" s="108">
        <v>43101</v>
      </c>
      <c r="D65" s="73">
        <f t="shared" ref="D65:D102" si="8">IF(OR(E65=".",F65="."),".",AVERAGE(E65,F65))</f>
        <v>1.4107035994529724</v>
      </c>
      <c r="E65" s="109">
        <v>1.1357529163360596</v>
      </c>
      <c r="F65" s="110">
        <v>1.6856542825698853</v>
      </c>
      <c r="G65" s="111">
        <v>1.2244153022766113</v>
      </c>
      <c r="H65" s="112">
        <v>0.87173205614089966</v>
      </c>
      <c r="I65" s="112">
        <v>1.3111112117767334</v>
      </c>
      <c r="J65" s="112">
        <v>2.4437499046325684</v>
      </c>
      <c r="K65" s="112">
        <v>1.7850427627563477</v>
      </c>
      <c r="L65" s="112">
        <v>0.82817023992538452</v>
      </c>
      <c r="M65" s="113">
        <v>0.34356728196144104</v>
      </c>
      <c r="N65" s="116">
        <v>2.1052632331848145</v>
      </c>
      <c r="O65" s="115">
        <v>0.76470589637756348</v>
      </c>
      <c r="P65" s="115">
        <v>1.1111111640930176</v>
      </c>
      <c r="Q65" s="115">
        <v>0.84444445371627808</v>
      </c>
      <c r="R65" s="116">
        <v>0.76666665077209473</v>
      </c>
      <c r="S65" s="113">
        <v>0.2222222238779068</v>
      </c>
      <c r="T65" s="116">
        <v>2.4000000953674316</v>
      </c>
      <c r="U65" s="115">
        <v>2.2874999046325684</v>
      </c>
      <c r="V65" s="116">
        <v>2.5999999046325684</v>
      </c>
      <c r="W65" s="113">
        <v>2.0923078060150146</v>
      </c>
      <c r="X65" s="115">
        <v>1.4777777194976807</v>
      </c>
      <c r="Y65" s="113">
        <v>1.1644500494003296</v>
      </c>
      <c r="Z65" s="115">
        <v>0.82006072998046875</v>
      </c>
      <c r="AA65" s="118">
        <v>0.5</v>
      </c>
      <c r="AB65" s="124"/>
      <c r="AC65" s="123">
        <v>0.34356728196144104</v>
      </c>
      <c r="AD65" s="121">
        <v>0.97916668653488159</v>
      </c>
      <c r="AE65" s="121">
        <v>2.1052632331848145</v>
      </c>
      <c r="AF65" s="115">
        <v>2.4000000953674316</v>
      </c>
      <c r="AG65" s="121">
        <v>1</v>
      </c>
      <c r="AH65" s="121">
        <v>3</v>
      </c>
      <c r="AI65" s="115">
        <v>2.2874999046325684</v>
      </c>
      <c r="AJ65" s="121">
        <v>1.9500000476837158</v>
      </c>
      <c r="AK65" s="121">
        <v>2.625</v>
      </c>
      <c r="AL65" s="115">
        <v>2.5999999046325684</v>
      </c>
      <c r="AM65" s="121">
        <v>1.7142857313156128</v>
      </c>
      <c r="AN65" s="121">
        <v>4.6666665077209473</v>
      </c>
      <c r="AO65" s="120">
        <v>2.1052632331848145</v>
      </c>
      <c r="AP65" s="121">
        <v>6</v>
      </c>
      <c r="AQ65" s="121">
        <v>2.6666667461395264</v>
      </c>
      <c r="AR65" s="121">
        <v>0.60000002384185791</v>
      </c>
      <c r="AS65" s="122">
        <v>6</v>
      </c>
    </row>
    <row r="66" spans="1:45" ht="13" x14ac:dyDescent="0.25">
      <c r="A66" s="5" t="s">
        <v>108</v>
      </c>
      <c r="B66" s="62" t="s">
        <v>63</v>
      </c>
      <c r="C66" s="108">
        <v>43101</v>
      </c>
      <c r="D66" s="73">
        <f t="shared" si="8"/>
        <v>1.5573626756668091</v>
      </c>
      <c r="E66" s="109">
        <v>1.4329559803009033</v>
      </c>
      <c r="F66" s="110">
        <v>1.6817693710327148</v>
      </c>
      <c r="G66" s="111">
        <v>1.0764802694320679</v>
      </c>
      <c r="H66" s="112">
        <v>1.4973875284194946</v>
      </c>
      <c r="I66" s="112">
        <v>1.7250000238418579</v>
      </c>
      <c r="J66" s="112">
        <v>2.5343749523162842</v>
      </c>
      <c r="K66" s="112">
        <v>1.9264824390411377</v>
      </c>
      <c r="L66" s="112">
        <v>0.58445054292678833</v>
      </c>
      <c r="M66" s="113">
        <v>0.49506577849388123</v>
      </c>
      <c r="N66" s="116">
        <v>1.6578947305679321</v>
      </c>
      <c r="O66" s="115">
        <v>1.3888888359069824</v>
      </c>
      <c r="P66" s="115">
        <v>0.55555558204650879</v>
      </c>
      <c r="Q66" s="115">
        <v>2.7784390449523926</v>
      </c>
      <c r="R66" s="116">
        <v>1.2666666507720947</v>
      </c>
      <c r="S66" s="113">
        <v>0.20000000298023224</v>
      </c>
      <c r="T66" s="116">
        <v>3.25</v>
      </c>
      <c r="U66" s="115">
        <v>2.5687499046325684</v>
      </c>
      <c r="V66" s="116">
        <v>2.5</v>
      </c>
      <c r="W66" s="113">
        <v>2.701923131942749</v>
      </c>
      <c r="X66" s="115">
        <v>1.1510416269302368</v>
      </c>
      <c r="Y66" s="113">
        <v>0.32201999425888062</v>
      </c>
      <c r="Z66" s="115">
        <v>0.9313315749168396</v>
      </c>
      <c r="AA66" s="118">
        <v>0.5</v>
      </c>
      <c r="AB66" s="124"/>
      <c r="AC66" s="123">
        <v>0.49506577849388123</v>
      </c>
      <c r="AD66" s="121">
        <v>1.7916666269302368</v>
      </c>
      <c r="AE66" s="121">
        <v>1.6578947305679321</v>
      </c>
      <c r="AF66" s="115">
        <v>3.25</v>
      </c>
      <c r="AG66" s="121">
        <v>2</v>
      </c>
      <c r="AH66" s="121">
        <v>3.7857143878936768</v>
      </c>
      <c r="AI66" s="115">
        <v>2.5687499046325684</v>
      </c>
      <c r="AJ66" s="121">
        <v>3.4500000476837158</v>
      </c>
      <c r="AK66" s="121">
        <v>1.6875</v>
      </c>
      <c r="AL66" s="115">
        <v>2.5</v>
      </c>
      <c r="AM66" s="121">
        <v>2.5714285373687744</v>
      </c>
      <c r="AN66" s="121">
        <v>2.4000000953674316</v>
      </c>
      <c r="AO66" s="120">
        <v>1.6578947305679321</v>
      </c>
      <c r="AP66" s="121">
        <v>6</v>
      </c>
      <c r="AQ66" s="121">
        <v>3.25</v>
      </c>
      <c r="AR66" s="121">
        <v>0.60000002384185791</v>
      </c>
      <c r="AS66" s="122">
        <v>0</v>
      </c>
    </row>
    <row r="67" spans="1:45" ht="13" x14ac:dyDescent="0.25">
      <c r="A67" s="5" t="s">
        <v>157</v>
      </c>
      <c r="B67" s="62" t="s">
        <v>156</v>
      </c>
      <c r="C67" s="108">
        <v>43101</v>
      </c>
      <c r="D67" s="73">
        <f t="shared" si="8"/>
        <v>1.645416796207428</v>
      </c>
      <c r="E67" s="109">
        <v>1.6938718557357788</v>
      </c>
      <c r="F67" s="110">
        <v>1.5969617366790771</v>
      </c>
      <c r="G67" s="111">
        <v>0.91820991039276123</v>
      </c>
      <c r="H67" s="112">
        <v>1.2884055376052856</v>
      </c>
      <c r="I67" s="112">
        <v>2.875</v>
      </c>
      <c r="J67" s="112">
        <v>2.1593749523162842</v>
      </c>
      <c r="K67" s="112">
        <v>2.1166198253631592</v>
      </c>
      <c r="L67" s="112">
        <v>0.51489037275314331</v>
      </c>
      <c r="M67" s="113">
        <v>0.28086420893669128</v>
      </c>
      <c r="N67" s="116">
        <v>1.5555555820465088</v>
      </c>
      <c r="O67" s="115">
        <v>1.5</v>
      </c>
      <c r="P67" s="115">
        <v>0.43589743971824646</v>
      </c>
      <c r="Q67" s="115">
        <v>2.4510581493377686</v>
      </c>
      <c r="R67" s="116">
        <v>0.76666665077209473</v>
      </c>
      <c r="S67" s="113">
        <v>1.7000000476837158</v>
      </c>
      <c r="T67" s="116">
        <v>4.0500001907348633</v>
      </c>
      <c r="U67" s="115">
        <v>2.5687499046325684</v>
      </c>
      <c r="V67" s="116">
        <v>1.75</v>
      </c>
      <c r="W67" s="113">
        <v>2.8064103126525879</v>
      </c>
      <c r="X67" s="115">
        <v>1.4268292188644409</v>
      </c>
      <c r="Y67" s="113">
        <v>6.0495000332593918E-2</v>
      </c>
      <c r="Z67" s="115">
        <v>0.98417609930038452</v>
      </c>
      <c r="AA67" s="118">
        <v>0.5</v>
      </c>
      <c r="AB67" s="124"/>
      <c r="AC67" s="123">
        <v>0.28086420893669128</v>
      </c>
      <c r="AD67" s="121">
        <v>1.0833333730697632</v>
      </c>
      <c r="AE67" s="121">
        <v>1.5555555820465088</v>
      </c>
      <c r="AF67" s="115">
        <v>4.0500001907348633</v>
      </c>
      <c r="AG67" s="121">
        <v>1</v>
      </c>
      <c r="AH67" s="121">
        <v>5.3571429252624512</v>
      </c>
      <c r="AI67" s="115">
        <v>2.5687499046325684</v>
      </c>
      <c r="AJ67" s="121">
        <v>3.4500000476837158</v>
      </c>
      <c r="AK67" s="121">
        <v>1.6875</v>
      </c>
      <c r="AL67" s="115">
        <v>1.75</v>
      </c>
      <c r="AM67" s="121">
        <v>2.5714285373687744</v>
      </c>
      <c r="AN67" s="121">
        <v>0.60000002384185791</v>
      </c>
      <c r="AO67" s="120">
        <v>1.5555555820465088</v>
      </c>
      <c r="AP67" s="121">
        <v>5</v>
      </c>
      <c r="AQ67" s="121">
        <v>2.3333332538604736</v>
      </c>
      <c r="AR67" s="121">
        <v>0.66666668653488159</v>
      </c>
      <c r="AS67" s="122">
        <v>1.5</v>
      </c>
    </row>
    <row r="68" spans="1:45" ht="13" x14ac:dyDescent="0.25">
      <c r="A68" s="5" t="s">
        <v>95</v>
      </c>
      <c r="B68" s="62" t="s">
        <v>57</v>
      </c>
      <c r="C68" s="108">
        <v>43101</v>
      </c>
      <c r="D68" s="73">
        <f t="shared" si="8"/>
        <v>1.4831687211990356</v>
      </c>
      <c r="E68" s="109">
        <v>1.6725096702575684</v>
      </c>
      <c r="F68" s="110">
        <v>1.2938277721405029</v>
      </c>
      <c r="G68" s="111">
        <v>2.3638525009155273</v>
      </c>
      <c r="H68" s="112">
        <v>1.2661764621734619</v>
      </c>
      <c r="I68" s="112">
        <v>1.3875000476837158</v>
      </c>
      <c r="J68" s="112">
        <v>1.252083420753479</v>
      </c>
      <c r="K68" s="112">
        <v>1.8857883214950562</v>
      </c>
      <c r="L68" s="112">
        <v>0.74361163377761841</v>
      </c>
      <c r="M68" s="113">
        <v>1.3066520690917969</v>
      </c>
      <c r="N68" s="116">
        <v>3.4210526943206787</v>
      </c>
      <c r="O68" s="115">
        <v>1.529411792755127</v>
      </c>
      <c r="P68" s="115">
        <v>0.83333331346511841</v>
      </c>
      <c r="Q68" s="115">
        <v>0.83529412746429443</v>
      </c>
      <c r="R68" s="116">
        <v>1.8666666746139526</v>
      </c>
      <c r="S68" s="113">
        <v>0.60000002384185791</v>
      </c>
      <c r="T68" s="116">
        <v>2.1749999523162842</v>
      </c>
      <c r="U68" s="115">
        <v>0.33750000596046448</v>
      </c>
      <c r="V68" s="116">
        <v>2.1666667461395264</v>
      </c>
      <c r="W68" s="113">
        <v>2.2538461685180664</v>
      </c>
      <c r="X68" s="115">
        <v>1.5177304744720459</v>
      </c>
      <c r="Y68" s="113">
        <v>0.81950622797012329</v>
      </c>
      <c r="Z68" s="115">
        <v>0.91132867336273193</v>
      </c>
      <c r="AA68" s="118">
        <v>0.5</v>
      </c>
      <c r="AB68" s="124"/>
      <c r="AC68" s="123">
        <v>1.3066520690917969</v>
      </c>
      <c r="AD68" s="121">
        <v>2.2916667461395264</v>
      </c>
      <c r="AE68" s="121">
        <v>3.4210526943206787</v>
      </c>
      <c r="AF68" s="115">
        <v>2.1749999523162842</v>
      </c>
      <c r="AG68" s="121">
        <v>1.25</v>
      </c>
      <c r="AH68" s="121">
        <v>2.5714285373687744</v>
      </c>
      <c r="AI68" s="115">
        <v>0.33750000596046448</v>
      </c>
      <c r="AJ68" s="121">
        <v>0.30000001192092896</v>
      </c>
      <c r="AK68" s="121">
        <v>0.375</v>
      </c>
      <c r="AL68" s="115">
        <v>2.1666667461395264</v>
      </c>
      <c r="AM68" s="121">
        <v>0.8571428656578064</v>
      </c>
      <c r="AN68" s="121">
        <v>4</v>
      </c>
      <c r="AO68" s="120">
        <v>3.4210526943206787</v>
      </c>
      <c r="AP68" s="121">
        <v>5</v>
      </c>
      <c r="AQ68" s="121">
        <v>4.5</v>
      </c>
      <c r="AR68" s="121">
        <v>2.4000000953674316</v>
      </c>
      <c r="AS68" s="122">
        <v>4.5</v>
      </c>
    </row>
    <row r="69" spans="1:45" ht="13" x14ac:dyDescent="0.25">
      <c r="A69" s="5" t="s">
        <v>109</v>
      </c>
      <c r="B69" s="62" t="s">
        <v>73</v>
      </c>
      <c r="C69" s="108">
        <v>43101</v>
      </c>
      <c r="D69" s="73">
        <f t="shared" si="8"/>
        <v>1.6489962339401245</v>
      </c>
      <c r="E69" s="109">
        <v>1.5776071548461914</v>
      </c>
      <c r="F69" s="110">
        <v>1.7203853130340576</v>
      </c>
      <c r="G69" s="111">
        <v>1.6529605388641357</v>
      </c>
      <c r="H69" s="112">
        <v>1.1798610687255859</v>
      </c>
      <c r="I69" s="112">
        <v>1.8999999761581421</v>
      </c>
      <c r="J69" s="112">
        <v>3.109375</v>
      </c>
      <c r="K69" s="112">
        <v>1.4354968070983887</v>
      </c>
      <c r="L69" s="112">
        <v>0.6162840723991394</v>
      </c>
      <c r="M69" s="113">
        <v>0.9375</v>
      </c>
      <c r="N69" s="116">
        <v>2.3684210777282715</v>
      </c>
      <c r="O69" s="115">
        <v>1.2777777910232544</v>
      </c>
      <c r="P69" s="115">
        <v>0.875</v>
      </c>
      <c r="Q69" s="115">
        <v>1.1666666269302368</v>
      </c>
      <c r="R69" s="116">
        <v>1.3999999761581421</v>
      </c>
      <c r="S69" s="113">
        <v>2.5999999046325684</v>
      </c>
      <c r="T69" s="116">
        <v>1.2000000476837158</v>
      </c>
      <c r="U69" s="115">
        <v>1.59375</v>
      </c>
      <c r="V69" s="116">
        <v>4.625</v>
      </c>
      <c r="W69" s="113">
        <v>0.79807692766189575</v>
      </c>
      <c r="X69" s="115">
        <v>2.0729167461395264</v>
      </c>
      <c r="Y69" s="113">
        <v>0.17280249297618866</v>
      </c>
      <c r="Z69" s="115">
        <v>1.6760497093200684</v>
      </c>
      <c r="AA69" s="118">
        <v>0</v>
      </c>
      <c r="AB69" s="124"/>
      <c r="AC69" s="123">
        <v>0.9375</v>
      </c>
      <c r="AD69" s="121">
        <v>2.375</v>
      </c>
      <c r="AE69" s="121">
        <v>2.3684210777282715</v>
      </c>
      <c r="AF69" s="115">
        <v>1.2000000476837158</v>
      </c>
      <c r="AG69" s="121">
        <v>2</v>
      </c>
      <c r="AH69" s="121">
        <v>0.8571428656578064</v>
      </c>
      <c r="AI69" s="115">
        <v>1.59375</v>
      </c>
      <c r="AJ69" s="121">
        <v>1.5</v>
      </c>
      <c r="AK69" s="121">
        <v>1.6875</v>
      </c>
      <c r="AL69" s="115">
        <v>4.625</v>
      </c>
      <c r="AM69" s="121">
        <v>4.2857141494750977</v>
      </c>
      <c r="AN69" s="121">
        <v>5.0999999046325684</v>
      </c>
      <c r="AO69" s="120">
        <v>2.3684210777282715</v>
      </c>
      <c r="AP69" s="121">
        <v>6</v>
      </c>
      <c r="AQ69" s="121">
        <v>2.5</v>
      </c>
      <c r="AR69" s="121">
        <v>1.2000000476837158</v>
      </c>
      <c r="AS69" s="122">
        <v>6</v>
      </c>
    </row>
    <row r="70" spans="1:45" ht="13" x14ac:dyDescent="0.25">
      <c r="A70" s="5" t="s">
        <v>140</v>
      </c>
      <c r="B70" s="62" t="s">
        <v>139</v>
      </c>
      <c r="C70" s="108">
        <v>43101</v>
      </c>
      <c r="D70" s="73">
        <f t="shared" si="8"/>
        <v>1.9751858115196228</v>
      </c>
      <c r="E70" s="109">
        <v>2.0526700019836426</v>
      </c>
      <c r="F70" s="110">
        <v>1.897701621055603</v>
      </c>
      <c r="G70" s="111">
        <v>1.6683113574981689</v>
      </c>
      <c r="H70" s="112">
        <v>1.5771991014480591</v>
      </c>
      <c r="I70" s="112">
        <v>2.9124999046325684</v>
      </c>
      <c r="J70" s="112">
        <v>2.6489582061767578</v>
      </c>
      <c r="K70" s="112">
        <v>1.8962705135345459</v>
      </c>
      <c r="L70" s="112">
        <v>1.1478760242462158</v>
      </c>
      <c r="M70" s="113">
        <v>0.6524122953414917</v>
      </c>
      <c r="N70" s="116">
        <v>2.6842105388641357</v>
      </c>
      <c r="O70" s="115">
        <v>2.1944444179534912</v>
      </c>
      <c r="P70" s="115">
        <v>2.0625</v>
      </c>
      <c r="Q70" s="115">
        <v>0.68518519401550293</v>
      </c>
      <c r="R70" s="116">
        <v>1.3666666746139526</v>
      </c>
      <c r="S70" s="113">
        <v>2.9749999046325684</v>
      </c>
      <c r="T70" s="116">
        <v>2.8499999046325684</v>
      </c>
      <c r="U70" s="115">
        <v>2.3812499046325684</v>
      </c>
      <c r="V70" s="116">
        <v>2.9166667461395264</v>
      </c>
      <c r="W70" s="113">
        <v>1.6410256624221802</v>
      </c>
      <c r="X70" s="115">
        <v>2.1515152454376221</v>
      </c>
      <c r="Y70" s="113">
        <v>0.18350625038146973</v>
      </c>
      <c r="Z70" s="115">
        <v>1.7601217031478882</v>
      </c>
      <c r="AA70" s="118">
        <v>1.5</v>
      </c>
      <c r="AB70" s="124"/>
      <c r="AC70" s="123">
        <v>0.6524122953414917</v>
      </c>
      <c r="AD70" s="121">
        <v>1.4583333730697632</v>
      </c>
      <c r="AE70" s="121">
        <v>2.6842105388641357</v>
      </c>
      <c r="AF70" s="115">
        <v>2.8499999046325684</v>
      </c>
      <c r="AG70" s="121">
        <v>2</v>
      </c>
      <c r="AH70" s="121">
        <v>3.2142856121063232</v>
      </c>
      <c r="AI70" s="115">
        <v>2.3812499046325684</v>
      </c>
      <c r="AJ70" s="121">
        <v>1.9500000476837158</v>
      </c>
      <c r="AK70" s="121">
        <v>2.8125</v>
      </c>
      <c r="AL70" s="115">
        <v>2.9166667461395264</v>
      </c>
      <c r="AM70" s="121">
        <v>2.5714285373687744</v>
      </c>
      <c r="AN70" s="121">
        <v>3.4000000953674316</v>
      </c>
      <c r="AO70" s="120">
        <v>2.6842105388641357</v>
      </c>
      <c r="AP70" s="121">
        <v>5</v>
      </c>
      <c r="AQ70" s="121">
        <v>2.6666667461395264</v>
      </c>
      <c r="AR70" s="121">
        <v>2.0999999046325684</v>
      </c>
      <c r="AS70" s="122">
        <v>4.5</v>
      </c>
    </row>
    <row r="71" spans="1:45" ht="13" x14ac:dyDescent="0.25">
      <c r="A71" s="5" t="s">
        <v>110</v>
      </c>
      <c r="B71" s="62" t="s">
        <v>54</v>
      </c>
      <c r="C71" s="108">
        <v>43466</v>
      </c>
      <c r="D71" s="73">
        <f t="shared" si="8"/>
        <v>2.3318518400192261</v>
      </c>
      <c r="E71" s="109">
        <v>2.5094618797302246</v>
      </c>
      <c r="F71" s="110">
        <v>2.1542418003082275</v>
      </c>
      <c r="G71" s="111">
        <v>2.1263158321380615</v>
      </c>
      <c r="H71" s="112">
        <v>2.602069616317749</v>
      </c>
      <c r="I71" s="112">
        <v>2.7999999523162842</v>
      </c>
      <c r="J71" s="112">
        <v>2.8250000476837158</v>
      </c>
      <c r="K71" s="112">
        <v>2.4188034534454346</v>
      </c>
      <c r="L71" s="112">
        <v>1.2189216613769531</v>
      </c>
      <c r="M71" s="113">
        <v>1.0631579160690308</v>
      </c>
      <c r="N71" s="116">
        <v>3.1894736289978027</v>
      </c>
      <c r="O71" s="115">
        <v>3.8823528289794922</v>
      </c>
      <c r="P71" s="115">
        <v>3.2000000476837158</v>
      </c>
      <c r="Q71" s="115">
        <v>1.2592592239379883</v>
      </c>
      <c r="R71" s="116">
        <v>2.0666666030883789</v>
      </c>
      <c r="S71" s="113">
        <v>1.3999999761581421</v>
      </c>
      <c r="T71" s="116">
        <v>4.1999998092651367</v>
      </c>
      <c r="U71" s="115">
        <v>3.9000000953674316</v>
      </c>
      <c r="V71" s="116">
        <v>1.75</v>
      </c>
      <c r="W71" s="113">
        <v>1.7179486751556396</v>
      </c>
      <c r="X71" s="115">
        <v>3.1196582317352295</v>
      </c>
      <c r="Y71" s="113">
        <v>0.27570626139640808</v>
      </c>
      <c r="Z71" s="115">
        <v>1.8810585737228394</v>
      </c>
      <c r="AA71" s="118">
        <v>1.5</v>
      </c>
      <c r="AB71" s="124"/>
      <c r="AC71" s="123">
        <v>1.0631579160690308</v>
      </c>
      <c r="AD71" s="121">
        <v>2</v>
      </c>
      <c r="AE71" s="121">
        <v>3.1894736289978027</v>
      </c>
      <c r="AF71" s="115">
        <v>4.1999998092651367</v>
      </c>
      <c r="AG71" s="121">
        <v>4</v>
      </c>
      <c r="AH71" s="121">
        <v>4.2857141494750977</v>
      </c>
      <c r="AI71" s="115">
        <v>3.9000000953674316</v>
      </c>
      <c r="AJ71" s="121">
        <v>3.9000000953674316</v>
      </c>
      <c r="AK71" s="121" t="s">
        <v>207</v>
      </c>
      <c r="AL71" s="115">
        <v>1.75</v>
      </c>
      <c r="AM71" s="121">
        <v>0</v>
      </c>
      <c r="AN71" s="121">
        <v>4.1999998092651367</v>
      </c>
      <c r="AO71" s="120">
        <v>3.1894736289978027</v>
      </c>
      <c r="AP71" s="121">
        <v>6</v>
      </c>
      <c r="AQ71" s="121">
        <v>2.5</v>
      </c>
      <c r="AR71" s="121">
        <v>2.7599999904632568</v>
      </c>
      <c r="AS71" s="122">
        <v>6</v>
      </c>
    </row>
    <row r="72" spans="1:45" ht="13" x14ac:dyDescent="0.25">
      <c r="A72" s="5" t="s">
        <v>96</v>
      </c>
      <c r="B72" s="62" t="s">
        <v>91</v>
      </c>
      <c r="C72" s="108">
        <v>43101</v>
      </c>
      <c r="D72" s="73">
        <f t="shared" si="8"/>
        <v>1.2533143758773804</v>
      </c>
      <c r="E72" s="109">
        <v>1.3934149742126465</v>
      </c>
      <c r="F72" s="110">
        <v>1.1132137775421143</v>
      </c>
      <c r="G72" s="111">
        <v>1.564967155456543</v>
      </c>
      <c r="H72" s="112">
        <v>1.0041666030883789</v>
      </c>
      <c r="I72" s="112">
        <v>1.6111111640930176</v>
      </c>
      <c r="J72" s="112">
        <v>1.405113697052002</v>
      </c>
      <c r="K72" s="112">
        <v>1.2625534534454346</v>
      </c>
      <c r="L72" s="112">
        <v>0.67197418212890625</v>
      </c>
      <c r="M72" s="113">
        <v>0.52467107772827148</v>
      </c>
      <c r="N72" s="116">
        <v>2.6052632331848145</v>
      </c>
      <c r="O72" s="115">
        <v>1.2222222089767456</v>
      </c>
      <c r="P72" s="115">
        <v>1</v>
      </c>
      <c r="Q72" s="115">
        <v>1.1944444179534912</v>
      </c>
      <c r="R72" s="116">
        <v>0.60000002384185791</v>
      </c>
      <c r="S72" s="113">
        <v>0.2222222238779068</v>
      </c>
      <c r="T72" s="116">
        <v>3</v>
      </c>
      <c r="U72" s="115">
        <v>1.5375000238418579</v>
      </c>
      <c r="V72" s="116">
        <v>1.2727272510528564</v>
      </c>
      <c r="W72" s="113">
        <v>1.1570513248443604</v>
      </c>
      <c r="X72" s="115">
        <v>1.3680555820465088</v>
      </c>
      <c r="Y72" s="113">
        <v>7.2967499494552612E-2</v>
      </c>
      <c r="Z72" s="115">
        <v>1.4429550170898438</v>
      </c>
      <c r="AA72" s="118">
        <v>0.5</v>
      </c>
      <c r="AB72" s="124"/>
      <c r="AC72" s="123">
        <v>0.52467107772827148</v>
      </c>
      <c r="AD72" s="121">
        <v>1.2083333730697632</v>
      </c>
      <c r="AE72" s="121">
        <v>2.6052632331848145</v>
      </c>
      <c r="AF72" s="115">
        <v>3</v>
      </c>
      <c r="AG72" s="121">
        <v>2</v>
      </c>
      <c r="AH72" s="121">
        <v>3.4285714626312256</v>
      </c>
      <c r="AI72" s="115">
        <v>1.5375000238418579</v>
      </c>
      <c r="AJ72" s="121">
        <v>1.2000000476837158</v>
      </c>
      <c r="AK72" s="121">
        <v>1.875</v>
      </c>
      <c r="AL72" s="115">
        <v>1.2727272510528564</v>
      </c>
      <c r="AM72" s="121">
        <v>1.7142857313156128</v>
      </c>
      <c r="AN72" s="121">
        <v>0.5</v>
      </c>
      <c r="AO72" s="120">
        <v>2.6052632331848145</v>
      </c>
      <c r="AP72" s="121">
        <v>5</v>
      </c>
      <c r="AQ72" s="121">
        <v>4.9166665077209473</v>
      </c>
      <c r="AR72" s="121">
        <v>0.60000002384185791</v>
      </c>
      <c r="AS72" s="122">
        <v>4.5</v>
      </c>
    </row>
    <row r="73" spans="1:45" ht="13" x14ac:dyDescent="0.25">
      <c r="A73" s="5" t="s">
        <v>111</v>
      </c>
      <c r="B73" s="62" t="s">
        <v>80</v>
      </c>
      <c r="C73" s="108">
        <v>43101</v>
      </c>
      <c r="D73" s="73">
        <f t="shared" si="8"/>
        <v>1.1241691410541534</v>
      </c>
      <c r="E73" s="127">
        <v>1.3264151811599731</v>
      </c>
      <c r="F73" s="128">
        <v>0.92192310094833374</v>
      </c>
      <c r="G73" s="111">
        <v>0.921875</v>
      </c>
      <c r="H73" s="112">
        <v>0.78237044811248779</v>
      </c>
      <c r="I73" s="112">
        <v>2.2750000953674316</v>
      </c>
      <c r="J73" s="112">
        <v>1.234375</v>
      </c>
      <c r="K73" s="112">
        <v>1.0718482732772827</v>
      </c>
      <c r="L73" s="112">
        <v>0.45954602956771851</v>
      </c>
      <c r="M73" s="113">
        <v>0.29111844301223755</v>
      </c>
      <c r="N73" s="116">
        <v>1.5526316165924072</v>
      </c>
      <c r="O73" s="115">
        <v>0.125</v>
      </c>
      <c r="P73" s="115">
        <v>1</v>
      </c>
      <c r="Q73" s="115">
        <v>1.1378151178359985</v>
      </c>
      <c r="R73" s="116">
        <v>0.86666667461395264</v>
      </c>
      <c r="S73" s="113">
        <v>1.5499999523162842</v>
      </c>
      <c r="T73" s="116">
        <v>3</v>
      </c>
      <c r="U73" s="115">
        <v>1.21875</v>
      </c>
      <c r="V73" s="116">
        <v>1.25</v>
      </c>
      <c r="W73" s="113">
        <v>0.94230771064758301</v>
      </c>
      <c r="X73" s="115">
        <v>1.2013888359069824</v>
      </c>
      <c r="Y73" s="113">
        <v>8.2649998366832733E-2</v>
      </c>
      <c r="Z73" s="115">
        <v>0.79598808288574219</v>
      </c>
      <c r="AA73" s="118">
        <v>0.5</v>
      </c>
      <c r="AB73" s="124"/>
      <c r="AC73" s="123">
        <v>0.29111844301223755</v>
      </c>
      <c r="AD73" s="121">
        <v>1.125</v>
      </c>
      <c r="AE73" s="121">
        <v>1.5526316165924072</v>
      </c>
      <c r="AF73" s="125">
        <v>3</v>
      </c>
      <c r="AG73" s="121">
        <v>2</v>
      </c>
      <c r="AH73" s="121">
        <v>3.4285714626312256</v>
      </c>
      <c r="AI73" s="125">
        <v>1.21875</v>
      </c>
      <c r="AJ73" s="121">
        <v>1.5</v>
      </c>
      <c r="AK73" s="121">
        <v>0.9375</v>
      </c>
      <c r="AL73" s="125">
        <v>1.25</v>
      </c>
      <c r="AM73" s="121">
        <v>0.8571428656578064</v>
      </c>
      <c r="AN73" s="121">
        <v>1.7999999523162842</v>
      </c>
      <c r="AO73" s="120">
        <v>1.5526316165924072</v>
      </c>
      <c r="AP73" s="121">
        <v>4</v>
      </c>
      <c r="AQ73" s="121">
        <v>2.75</v>
      </c>
      <c r="AR73" s="121">
        <v>0.30000001192092896</v>
      </c>
      <c r="AS73" s="122">
        <v>3</v>
      </c>
    </row>
    <row r="74" spans="1:45" ht="13" x14ac:dyDescent="0.25">
      <c r="A74" s="5" t="s">
        <v>97</v>
      </c>
      <c r="B74" s="62" t="s">
        <v>60</v>
      </c>
      <c r="C74" s="108">
        <v>43466</v>
      </c>
      <c r="D74" s="73">
        <f t="shared" si="8"/>
        <v>1.1840571165084839</v>
      </c>
      <c r="E74" s="127">
        <v>1.1892462968826294</v>
      </c>
      <c r="F74" s="128">
        <v>1.1788679361343384</v>
      </c>
      <c r="G74" s="111">
        <v>0.85847955942153931</v>
      </c>
      <c r="H74" s="112">
        <v>0.88425928354263306</v>
      </c>
      <c r="I74" s="112">
        <v>1.8250000476837158</v>
      </c>
      <c r="J74" s="112">
        <v>1.5375000238418579</v>
      </c>
      <c r="K74" s="112">
        <v>1.5400300025939941</v>
      </c>
      <c r="L74" s="112">
        <v>0.45907393097877502</v>
      </c>
      <c r="M74" s="117">
        <v>0.36959066987037659</v>
      </c>
      <c r="N74" s="114">
        <v>1.3473684787750244</v>
      </c>
      <c r="O74" s="125">
        <v>0.55555558204650879</v>
      </c>
      <c r="P74" s="125">
        <v>1.3333333730697632</v>
      </c>
      <c r="Q74" s="125">
        <v>1.2148147821426392</v>
      </c>
      <c r="R74" s="114">
        <v>0.43333333730697632</v>
      </c>
      <c r="S74" s="117">
        <v>0.20000000298023224</v>
      </c>
      <c r="T74" s="114">
        <v>3.4500000476837158</v>
      </c>
      <c r="U74" s="125">
        <v>1.5750000476837158</v>
      </c>
      <c r="V74" s="114">
        <v>1.5</v>
      </c>
      <c r="W74" s="117">
        <v>1.7307692766189575</v>
      </c>
      <c r="X74" s="125">
        <v>1.3492907285690308</v>
      </c>
      <c r="Y74" s="117">
        <v>8.6099997162818909E-2</v>
      </c>
      <c r="Z74" s="125">
        <v>0.79112178087234497</v>
      </c>
      <c r="AA74" s="126">
        <v>0.5</v>
      </c>
      <c r="AB74" s="124"/>
      <c r="AC74" s="123">
        <v>0.36959066987037659</v>
      </c>
      <c r="AD74" s="121">
        <v>1.6458333730697632</v>
      </c>
      <c r="AE74" s="121">
        <v>1.3473684787750244</v>
      </c>
      <c r="AF74" s="125">
        <v>3.4500000476837158</v>
      </c>
      <c r="AG74" s="121">
        <v>0.5</v>
      </c>
      <c r="AH74" s="121">
        <v>4.7142858505249023</v>
      </c>
      <c r="AI74" s="125">
        <v>1.5750000476837158</v>
      </c>
      <c r="AJ74" s="121">
        <v>1.6499999761581421</v>
      </c>
      <c r="AK74" s="121">
        <v>1.5</v>
      </c>
      <c r="AL74" s="125">
        <v>1.5</v>
      </c>
      <c r="AM74" s="121">
        <v>1.2857142686843872</v>
      </c>
      <c r="AN74" s="121">
        <v>1.7999999523162842</v>
      </c>
      <c r="AO74" s="123">
        <v>1.3473684787750244</v>
      </c>
      <c r="AP74" s="121">
        <v>5</v>
      </c>
      <c r="AQ74" s="121">
        <v>2.8333332538604736</v>
      </c>
      <c r="AR74" s="121">
        <v>0.36000001430511475</v>
      </c>
      <c r="AS74" s="122">
        <v>0</v>
      </c>
    </row>
    <row r="75" spans="1:45" ht="13" x14ac:dyDescent="0.25">
      <c r="A75" s="5" t="s">
        <v>98</v>
      </c>
      <c r="B75" s="62" t="s">
        <v>64</v>
      </c>
      <c r="C75" s="108">
        <v>43101</v>
      </c>
      <c r="D75" s="73">
        <f t="shared" si="8"/>
        <v>1.1589742600917816</v>
      </c>
      <c r="E75" s="127">
        <v>0.92085343599319458</v>
      </c>
      <c r="F75" s="128">
        <v>1.3970950841903687</v>
      </c>
      <c r="G75" s="111">
        <v>0.51754385232925415</v>
      </c>
      <c r="H75" s="112">
        <v>0.98251634836196899</v>
      </c>
      <c r="I75" s="112">
        <v>1.2625000476837158</v>
      </c>
      <c r="J75" s="112">
        <v>1.8687499761581421</v>
      </c>
      <c r="K75" s="112">
        <v>1.8781249523162842</v>
      </c>
      <c r="L75" s="112">
        <v>0.44441035389900208</v>
      </c>
      <c r="M75" s="117">
        <v>0.4035087525844574</v>
      </c>
      <c r="N75" s="114">
        <v>0.63157892227172852</v>
      </c>
      <c r="O75" s="125">
        <v>0.70588237047195435</v>
      </c>
      <c r="P75" s="125">
        <v>1.2352941036224365</v>
      </c>
      <c r="Q75" s="125">
        <v>1.3222222328186035</v>
      </c>
      <c r="R75" s="114">
        <v>0.66666668653488159</v>
      </c>
      <c r="S75" s="117">
        <v>0.5</v>
      </c>
      <c r="T75" s="114">
        <v>2.0250000953674316</v>
      </c>
      <c r="U75" s="125">
        <v>1.9874999523162842</v>
      </c>
      <c r="V75" s="114">
        <v>1.75</v>
      </c>
      <c r="W75" s="117">
        <v>1.8500000238418579</v>
      </c>
      <c r="X75" s="125">
        <v>1.90625</v>
      </c>
      <c r="Y75" s="117">
        <v>3.8894999772310257E-2</v>
      </c>
      <c r="Z75" s="125">
        <v>0.79433602094650269</v>
      </c>
      <c r="AA75" s="126">
        <v>0.5</v>
      </c>
      <c r="AB75" s="124"/>
      <c r="AC75" s="123">
        <v>0.4035087525844574</v>
      </c>
      <c r="AD75" s="121">
        <v>3.8333332538604736</v>
      </c>
      <c r="AE75" s="121">
        <v>0.63157892227172852</v>
      </c>
      <c r="AF75" s="125">
        <v>2.0250000953674316</v>
      </c>
      <c r="AG75" s="121">
        <v>0.75</v>
      </c>
      <c r="AH75" s="121">
        <v>2.5714285373687744</v>
      </c>
      <c r="AI75" s="125">
        <v>1.9874999523162842</v>
      </c>
      <c r="AJ75" s="121">
        <v>2.0999999046325684</v>
      </c>
      <c r="AK75" s="121">
        <v>1.875</v>
      </c>
      <c r="AL75" s="125">
        <v>1.75</v>
      </c>
      <c r="AM75" s="121">
        <v>1.2857142686843872</v>
      </c>
      <c r="AN75" s="121">
        <v>2.4000000953674316</v>
      </c>
      <c r="AO75" s="123">
        <v>0.63157892227172852</v>
      </c>
      <c r="AP75" s="121">
        <v>0</v>
      </c>
      <c r="AQ75" s="121">
        <v>1</v>
      </c>
      <c r="AR75" s="121">
        <v>0.60000002384185791</v>
      </c>
      <c r="AS75" s="122">
        <v>0</v>
      </c>
    </row>
    <row r="76" spans="1:45" ht="13" x14ac:dyDescent="0.25">
      <c r="A76" s="5" t="s">
        <v>99</v>
      </c>
      <c r="B76" s="62" t="s">
        <v>74</v>
      </c>
      <c r="C76" s="108">
        <v>43101</v>
      </c>
      <c r="D76" s="73">
        <f t="shared" si="8"/>
        <v>1.2700429558753967</v>
      </c>
      <c r="E76" s="127">
        <v>1.1019133329391479</v>
      </c>
      <c r="F76" s="128">
        <v>1.4381725788116455</v>
      </c>
      <c r="G76" s="111">
        <v>0.99013149738311768</v>
      </c>
      <c r="H76" s="112">
        <v>1.3906084299087524</v>
      </c>
      <c r="I76" s="112">
        <v>0.92499995231628418</v>
      </c>
      <c r="J76" s="112">
        <v>1.8833334445953369</v>
      </c>
      <c r="K76" s="112">
        <v>1.9669394493103027</v>
      </c>
      <c r="L76" s="112">
        <v>0.46424484252929688</v>
      </c>
      <c r="M76" s="117">
        <v>0.87499994039535522</v>
      </c>
      <c r="N76" s="114">
        <v>1.1052631139755249</v>
      </c>
      <c r="O76" s="125">
        <v>1</v>
      </c>
      <c r="P76" s="125">
        <v>1.5</v>
      </c>
      <c r="Q76" s="125">
        <v>2.1957671642303467</v>
      </c>
      <c r="R76" s="114">
        <v>0.86666667461395264</v>
      </c>
      <c r="S76" s="117">
        <v>0.80000001192092896</v>
      </c>
      <c r="T76" s="114">
        <v>1.0499999523162842</v>
      </c>
      <c r="U76" s="125">
        <v>1.3500000238418579</v>
      </c>
      <c r="V76" s="114">
        <v>2.4166667461395264</v>
      </c>
      <c r="W76" s="117">
        <v>2.644871711730957</v>
      </c>
      <c r="X76" s="125">
        <v>1.2890070676803589</v>
      </c>
      <c r="Y76" s="117">
        <v>0.13726875185966492</v>
      </c>
      <c r="Z76" s="125">
        <v>0.75546574592590332</v>
      </c>
      <c r="AA76" s="126">
        <v>0.5</v>
      </c>
      <c r="AB76" s="124"/>
      <c r="AC76" s="123">
        <v>0.87499994039535522</v>
      </c>
      <c r="AD76" s="121">
        <v>4.75</v>
      </c>
      <c r="AE76" s="121">
        <v>1.1052631139755249</v>
      </c>
      <c r="AF76" s="125">
        <v>1.0499999523162842</v>
      </c>
      <c r="AG76" s="121">
        <v>1.5</v>
      </c>
      <c r="AH76" s="121">
        <v>0.8571428656578064</v>
      </c>
      <c r="AI76" s="125">
        <v>1.3500000238418579</v>
      </c>
      <c r="AJ76" s="121">
        <v>1.3500000238418579</v>
      </c>
      <c r="AK76" s="121" t="s">
        <v>207</v>
      </c>
      <c r="AL76" s="125">
        <v>2.4166667461395264</v>
      </c>
      <c r="AM76" s="121">
        <v>1.7142857313156128</v>
      </c>
      <c r="AN76" s="121">
        <v>3.4000000953674316</v>
      </c>
      <c r="AO76" s="123">
        <v>1.1052631139755249</v>
      </c>
      <c r="AP76" s="121">
        <v>5</v>
      </c>
      <c r="AQ76" s="121">
        <v>1.6666666269302368</v>
      </c>
      <c r="AR76" s="121">
        <v>0.60000002384185791</v>
      </c>
      <c r="AS76" s="122">
        <v>0</v>
      </c>
    </row>
    <row r="77" spans="1:45" ht="13" x14ac:dyDescent="0.25">
      <c r="A77" s="5" t="s">
        <v>112</v>
      </c>
      <c r="B77" s="62" t="s">
        <v>77</v>
      </c>
      <c r="C77" s="108">
        <v>43101</v>
      </c>
      <c r="D77" s="73">
        <f t="shared" si="8"/>
        <v>1.4051870703697205</v>
      </c>
      <c r="E77" s="127">
        <v>1.5102421045303345</v>
      </c>
      <c r="F77" s="128">
        <v>1.3001320362091064</v>
      </c>
      <c r="G77" s="111">
        <v>1.3667052984237671</v>
      </c>
      <c r="H77" s="112">
        <v>1.2925925254821777</v>
      </c>
      <c r="I77" s="112">
        <v>1.8714286088943481</v>
      </c>
      <c r="J77" s="112">
        <v>2.4093749523162842</v>
      </c>
      <c r="K77" s="112">
        <v>1.0043402910232544</v>
      </c>
      <c r="L77" s="112">
        <v>0.48668089509010315</v>
      </c>
      <c r="M77" s="117">
        <v>0.92785495519638062</v>
      </c>
      <c r="N77" s="114">
        <v>1.8055555820465088</v>
      </c>
      <c r="O77" s="125">
        <v>1.3888888359069824</v>
      </c>
      <c r="P77" s="125">
        <v>1.1666666269302368</v>
      </c>
      <c r="Q77" s="125">
        <v>2.1481480598449707</v>
      </c>
      <c r="R77" s="114">
        <v>0.46666666865348816</v>
      </c>
      <c r="S77" s="117">
        <v>0.25</v>
      </c>
      <c r="T77" s="114">
        <v>3.4928572177886963</v>
      </c>
      <c r="U77" s="125">
        <v>3.3187499046325684</v>
      </c>
      <c r="V77" s="114">
        <v>1.5</v>
      </c>
      <c r="W77" s="117">
        <v>0.94791668653488159</v>
      </c>
      <c r="X77" s="125">
        <v>1.0607638359069824</v>
      </c>
      <c r="Y77" s="117">
        <v>5.27460016310215E-2</v>
      </c>
      <c r="Z77" s="125">
        <v>0.90729671716690063</v>
      </c>
      <c r="AA77" s="126">
        <v>0.5</v>
      </c>
      <c r="AB77" s="124"/>
      <c r="AC77" s="123">
        <v>0.92785495519638062</v>
      </c>
      <c r="AD77" s="121">
        <v>3.0833332538604736</v>
      </c>
      <c r="AE77" s="121">
        <v>1.8055555820465088</v>
      </c>
      <c r="AF77" s="125">
        <v>3.4928572177886963</v>
      </c>
      <c r="AG77" s="121">
        <v>1</v>
      </c>
      <c r="AH77" s="121">
        <v>4.5612244606018066</v>
      </c>
      <c r="AI77" s="125">
        <v>3.3187499046325684</v>
      </c>
      <c r="AJ77" s="121">
        <v>3.4500000476837158</v>
      </c>
      <c r="AK77" s="121">
        <v>3.1875</v>
      </c>
      <c r="AL77" s="125">
        <v>1.5</v>
      </c>
      <c r="AM77" s="121">
        <v>1.2857142686843872</v>
      </c>
      <c r="AN77" s="121">
        <v>1.7999999523162842</v>
      </c>
      <c r="AO77" s="123">
        <v>1.8055555820465088</v>
      </c>
      <c r="AP77" s="121">
        <v>4</v>
      </c>
      <c r="AQ77" s="121">
        <v>3.75</v>
      </c>
      <c r="AR77" s="121">
        <v>0.60000002384185791</v>
      </c>
      <c r="AS77" s="122">
        <v>0</v>
      </c>
    </row>
    <row r="78" spans="1:45" ht="13" x14ac:dyDescent="0.25">
      <c r="A78" s="5" t="s">
        <v>124</v>
      </c>
      <c r="B78" s="62" t="s">
        <v>72</v>
      </c>
      <c r="C78" s="108">
        <v>43101</v>
      </c>
      <c r="D78" s="73">
        <f t="shared" si="8"/>
        <v>1.8926765918731689</v>
      </c>
      <c r="E78" s="127">
        <v>2.0943818092346191</v>
      </c>
      <c r="F78" s="128">
        <v>1.6909713745117188</v>
      </c>
      <c r="G78" s="111">
        <v>1.0855262279510498</v>
      </c>
      <c r="H78" s="112">
        <v>1.4226189851760864</v>
      </c>
      <c r="I78" s="112">
        <v>3.7750000953674316</v>
      </c>
      <c r="J78" s="112">
        <v>1.828125</v>
      </c>
      <c r="K78" s="112">
        <v>2.5014023780822754</v>
      </c>
      <c r="L78" s="112">
        <v>0.74338656663894653</v>
      </c>
      <c r="M78" s="117">
        <v>0.75</v>
      </c>
      <c r="N78" s="114">
        <v>1.4210525751113892</v>
      </c>
      <c r="O78" s="125">
        <v>1</v>
      </c>
      <c r="P78" s="125">
        <v>2</v>
      </c>
      <c r="Q78" s="125">
        <v>2.0238094329833984</v>
      </c>
      <c r="R78" s="114">
        <v>0.66666668653488159</v>
      </c>
      <c r="S78" s="117">
        <v>3.4249999523162842</v>
      </c>
      <c r="T78" s="114">
        <v>4.125</v>
      </c>
      <c r="U78" s="125">
        <v>0.65625</v>
      </c>
      <c r="V78" s="114">
        <v>3</v>
      </c>
      <c r="W78" s="117">
        <v>3.153846263885498</v>
      </c>
      <c r="X78" s="125">
        <v>1.8489583730697632</v>
      </c>
      <c r="Y78" s="117">
        <v>0.11865749955177307</v>
      </c>
      <c r="Z78" s="125">
        <v>1.6115021705627441</v>
      </c>
      <c r="AA78" s="126">
        <v>0.5</v>
      </c>
      <c r="AB78" s="124"/>
      <c r="AC78" s="123">
        <v>0.75</v>
      </c>
      <c r="AD78" s="121">
        <v>3.1666667461395264</v>
      </c>
      <c r="AE78" s="121">
        <v>1.4210525751113892</v>
      </c>
      <c r="AF78" s="125">
        <v>4.125</v>
      </c>
      <c r="AG78" s="121">
        <v>2.75</v>
      </c>
      <c r="AH78" s="121">
        <v>4.7142858505249023</v>
      </c>
      <c r="AI78" s="125">
        <v>0.65625</v>
      </c>
      <c r="AJ78" s="121">
        <v>0</v>
      </c>
      <c r="AK78" s="121">
        <v>1.3125</v>
      </c>
      <c r="AL78" s="125">
        <v>3</v>
      </c>
      <c r="AM78" s="121">
        <v>3.4285714626312256</v>
      </c>
      <c r="AN78" s="121">
        <v>2.4000000953674316</v>
      </c>
      <c r="AO78" s="123">
        <v>1.4210525751113892</v>
      </c>
      <c r="AP78" s="121">
        <v>6</v>
      </c>
      <c r="AQ78" s="121">
        <v>2.5</v>
      </c>
      <c r="AR78" s="121">
        <v>0.60000002384185791</v>
      </c>
      <c r="AS78" s="122">
        <v>0</v>
      </c>
    </row>
    <row r="79" spans="1:45" ht="13" x14ac:dyDescent="0.25">
      <c r="A79" s="5" t="s">
        <v>164</v>
      </c>
      <c r="B79" s="62" t="s">
        <v>163</v>
      </c>
      <c r="C79" s="108">
        <v>43101</v>
      </c>
      <c r="D79" s="73">
        <f t="shared" si="8"/>
        <v>1.6247587203979492</v>
      </c>
      <c r="E79" s="127">
        <v>1.7027188539505005</v>
      </c>
      <c r="F79" s="128">
        <v>1.5467985868453979</v>
      </c>
      <c r="G79" s="111">
        <v>0.77334105968475342</v>
      </c>
      <c r="H79" s="112">
        <v>1.0487045049667358</v>
      </c>
      <c r="I79" s="112">
        <v>3.2861111164093018</v>
      </c>
      <c r="J79" s="112">
        <v>1.3864583969116211</v>
      </c>
      <c r="K79" s="112">
        <v>2.4741499423980713</v>
      </c>
      <c r="L79" s="112">
        <v>0.77978742122650146</v>
      </c>
      <c r="M79" s="117">
        <v>0.49112656712532043</v>
      </c>
      <c r="N79" s="114">
        <v>1.0555555820465088</v>
      </c>
      <c r="O79" s="125">
        <v>1.2352941036224365</v>
      </c>
      <c r="P79" s="125">
        <v>1.1428571939468384</v>
      </c>
      <c r="Q79" s="125">
        <v>1.75</v>
      </c>
      <c r="R79" s="114">
        <v>6.6666670143604279E-2</v>
      </c>
      <c r="S79" s="117">
        <v>2.2222223281860352</v>
      </c>
      <c r="T79" s="114">
        <v>4.3499999046325684</v>
      </c>
      <c r="U79" s="125">
        <v>2.6062500476837158</v>
      </c>
      <c r="V79" s="114">
        <v>0.1666666716337204</v>
      </c>
      <c r="W79" s="117">
        <v>3.076923131942749</v>
      </c>
      <c r="X79" s="125">
        <v>1.8713767528533936</v>
      </c>
      <c r="Y79" s="117">
        <v>0.14482499659061432</v>
      </c>
      <c r="Z79" s="125">
        <v>1.6945372819900513</v>
      </c>
      <c r="AA79" s="126">
        <v>0.5</v>
      </c>
      <c r="AB79" s="124"/>
      <c r="AC79" s="123">
        <v>0.49112656712532043</v>
      </c>
      <c r="AD79" s="121">
        <v>2.7916667461395264</v>
      </c>
      <c r="AE79" s="121">
        <v>1.0555555820465088</v>
      </c>
      <c r="AF79" s="125">
        <v>4.3499999046325684</v>
      </c>
      <c r="AG79" s="121">
        <v>4</v>
      </c>
      <c r="AH79" s="121">
        <v>4.5</v>
      </c>
      <c r="AI79" s="125">
        <v>2.6062500476837158</v>
      </c>
      <c r="AJ79" s="121">
        <v>3.1500000953674316</v>
      </c>
      <c r="AK79" s="121">
        <v>2.0625</v>
      </c>
      <c r="AL79" s="125">
        <v>0.1666666716337204</v>
      </c>
      <c r="AM79" s="121">
        <v>0</v>
      </c>
      <c r="AN79" s="121">
        <v>0.40000000596046448</v>
      </c>
      <c r="AO79" s="123">
        <v>1.0555555820465088</v>
      </c>
      <c r="AP79" s="121">
        <v>4</v>
      </c>
      <c r="AQ79" s="121">
        <v>2.5</v>
      </c>
      <c r="AR79" s="121">
        <v>0</v>
      </c>
      <c r="AS79" s="122">
        <v>0</v>
      </c>
    </row>
    <row r="80" spans="1:45" ht="13" x14ac:dyDescent="0.25">
      <c r="A80" s="5" t="s">
        <v>114</v>
      </c>
      <c r="B80" s="62" t="s">
        <v>71</v>
      </c>
      <c r="C80" s="108">
        <v>43101</v>
      </c>
      <c r="D80" s="73">
        <f t="shared" si="8"/>
        <v>1.6608330011367798</v>
      </c>
      <c r="E80" s="127">
        <v>1.5539196729660034</v>
      </c>
      <c r="F80" s="128">
        <v>1.7677463293075562</v>
      </c>
      <c r="G80" s="111">
        <v>0.69856458902359009</v>
      </c>
      <c r="H80" s="112">
        <v>0.75069445371627808</v>
      </c>
      <c r="I80" s="112">
        <v>3.2125000953674316</v>
      </c>
      <c r="J80" s="112">
        <v>2.75</v>
      </c>
      <c r="K80" s="112">
        <v>1.8087911605834961</v>
      </c>
      <c r="L80" s="112">
        <v>0.74444770812988281</v>
      </c>
      <c r="M80" s="117">
        <v>0.13397128880023956</v>
      </c>
      <c r="N80" s="114">
        <v>1.263157844543457</v>
      </c>
      <c r="O80" s="125">
        <v>0.5625</v>
      </c>
      <c r="P80" s="125">
        <v>1.0625</v>
      </c>
      <c r="Q80" s="125">
        <v>0.91111111640930176</v>
      </c>
      <c r="R80" s="114">
        <v>0.46666666865348816</v>
      </c>
      <c r="S80" s="117">
        <v>1.7000000476837158</v>
      </c>
      <c r="T80" s="114">
        <v>4.7249999046325684</v>
      </c>
      <c r="U80" s="125">
        <v>2.25</v>
      </c>
      <c r="V80" s="114">
        <v>3.25</v>
      </c>
      <c r="W80" s="117">
        <v>1.7961539030075073</v>
      </c>
      <c r="X80" s="125">
        <v>1.8214285373687744</v>
      </c>
      <c r="Y80" s="117">
        <v>0.92405998706817627</v>
      </c>
      <c r="Z80" s="125">
        <v>1.3092831373214722</v>
      </c>
      <c r="AA80" s="126">
        <v>0</v>
      </c>
      <c r="AB80" s="124"/>
      <c r="AC80" s="123">
        <v>0.13397128880023956</v>
      </c>
      <c r="AD80" s="121">
        <v>0.63636362552642822</v>
      </c>
      <c r="AE80" s="121">
        <v>1.263157844543457</v>
      </c>
      <c r="AF80" s="125">
        <v>4.7249999046325684</v>
      </c>
      <c r="AG80" s="121">
        <v>3.25</v>
      </c>
      <c r="AH80" s="121">
        <v>5.3571429252624512</v>
      </c>
      <c r="AI80" s="125">
        <v>2.25</v>
      </c>
      <c r="AJ80" s="121">
        <v>2.25</v>
      </c>
      <c r="AK80" s="121" t="s">
        <v>207</v>
      </c>
      <c r="AL80" s="125">
        <v>3.25</v>
      </c>
      <c r="AM80" s="121">
        <v>2.5714285373687744</v>
      </c>
      <c r="AN80" s="121">
        <v>4.1999998092651367</v>
      </c>
      <c r="AO80" s="123">
        <v>1.263157844543457</v>
      </c>
      <c r="AP80" s="121">
        <v>0</v>
      </c>
      <c r="AQ80" s="121">
        <v>3</v>
      </c>
      <c r="AR80" s="121">
        <v>0.60000002384185791</v>
      </c>
      <c r="AS80" s="122">
        <v>0</v>
      </c>
    </row>
    <row r="81" spans="1:45" ht="13" x14ac:dyDescent="0.25">
      <c r="A81" s="5" t="s">
        <v>132</v>
      </c>
      <c r="B81" s="62" t="s">
        <v>68</v>
      </c>
      <c r="C81" s="108">
        <v>43101</v>
      </c>
      <c r="D81" s="73">
        <f t="shared" si="8"/>
        <v>0.89913660287857056</v>
      </c>
      <c r="E81" s="127">
        <v>0.76136291027069092</v>
      </c>
      <c r="F81" s="128">
        <v>1.0369102954864502</v>
      </c>
      <c r="G81" s="111">
        <v>0.67945903539657593</v>
      </c>
      <c r="H81" s="112">
        <v>0.60462963581085205</v>
      </c>
      <c r="I81" s="112">
        <v>1</v>
      </c>
      <c r="J81" s="112">
        <v>1.3525568246841431</v>
      </c>
      <c r="K81" s="112">
        <v>1.3073850870132446</v>
      </c>
      <c r="L81" s="112">
        <v>0.45078891515731812</v>
      </c>
      <c r="M81" s="117">
        <v>0.20102338492870331</v>
      </c>
      <c r="N81" s="114">
        <v>1.1578947305679321</v>
      </c>
      <c r="O81" s="125">
        <v>0.2222222238779068</v>
      </c>
      <c r="P81" s="125">
        <v>1.0555555820465088</v>
      </c>
      <c r="Q81" s="125">
        <v>1.0740740299224854</v>
      </c>
      <c r="R81" s="114">
        <v>6.6666670143604279E-2</v>
      </c>
      <c r="S81" s="117">
        <v>0.80000001192092896</v>
      </c>
      <c r="T81" s="114">
        <v>1.2000000476837158</v>
      </c>
      <c r="U81" s="125">
        <v>1.0687500238418579</v>
      </c>
      <c r="V81" s="114">
        <v>1.6363636255264282</v>
      </c>
      <c r="W81" s="117">
        <v>0.96025639772415161</v>
      </c>
      <c r="X81" s="125">
        <v>1.6545138359069824</v>
      </c>
      <c r="Y81" s="117">
        <v>4.416000097990036E-2</v>
      </c>
      <c r="Z81" s="125">
        <v>0.80820673704147339</v>
      </c>
      <c r="AA81" s="126">
        <v>0.5</v>
      </c>
      <c r="AB81" s="124"/>
      <c r="AC81" s="123">
        <v>0.20102338492870331</v>
      </c>
      <c r="AD81" s="121">
        <v>1.0416666269302368</v>
      </c>
      <c r="AE81" s="121">
        <v>1.1578947305679321</v>
      </c>
      <c r="AF81" s="125">
        <v>1.2000000476837158</v>
      </c>
      <c r="AG81" s="121">
        <v>2</v>
      </c>
      <c r="AH81" s="121">
        <v>0.8571428656578064</v>
      </c>
      <c r="AI81" s="125">
        <v>1.0687500238418579</v>
      </c>
      <c r="AJ81" s="121">
        <v>1.2000000476837158</v>
      </c>
      <c r="AK81" s="121">
        <v>0.9375</v>
      </c>
      <c r="AL81" s="125">
        <v>1.6363636255264282</v>
      </c>
      <c r="AM81" s="121">
        <v>1.7142857313156128</v>
      </c>
      <c r="AN81" s="121">
        <v>1.5</v>
      </c>
      <c r="AO81" s="123">
        <v>1.1578947305679321</v>
      </c>
      <c r="AP81" s="121">
        <v>6</v>
      </c>
      <c r="AQ81" s="121">
        <v>2.3333332538604736</v>
      </c>
      <c r="AR81" s="121">
        <v>0.20000000298023224</v>
      </c>
      <c r="AS81" s="122">
        <v>0</v>
      </c>
    </row>
    <row r="82" spans="1:45" ht="15" x14ac:dyDescent="0.25">
      <c r="A82" s="5" t="s">
        <v>100</v>
      </c>
      <c r="B82" s="62" t="s">
        <v>89</v>
      </c>
      <c r="C82" s="108">
        <v>43101</v>
      </c>
      <c r="D82" s="73">
        <f t="shared" si="8"/>
        <v>1.922372043132782</v>
      </c>
      <c r="E82" s="127">
        <v>1.8978716135025024</v>
      </c>
      <c r="F82" s="145">
        <v>1.9468724727630615</v>
      </c>
      <c r="G82" s="111">
        <v>1.4605263471603394</v>
      </c>
      <c r="H82" s="112">
        <v>1.5830882787704468</v>
      </c>
      <c r="I82" s="112">
        <v>2.6500000953674316</v>
      </c>
      <c r="J82" s="112">
        <v>2.8802084922790527</v>
      </c>
      <c r="K82" s="112">
        <v>2.005810022354126</v>
      </c>
      <c r="L82" s="131">
        <v>0.95459884405136108</v>
      </c>
      <c r="M82" s="115">
        <v>1.0263158082962036</v>
      </c>
      <c r="N82" s="116">
        <v>1.8947368860244751</v>
      </c>
      <c r="O82" s="115">
        <v>1.8823529481887817</v>
      </c>
      <c r="P82" s="115">
        <v>2</v>
      </c>
      <c r="Q82" s="115">
        <v>0.69999998807907104</v>
      </c>
      <c r="R82" s="116">
        <v>1.75</v>
      </c>
      <c r="S82" s="115">
        <v>3.2000000476837158</v>
      </c>
      <c r="T82" s="116">
        <v>2.0999999046325684</v>
      </c>
      <c r="U82" s="115">
        <v>2.34375</v>
      </c>
      <c r="V82" s="116">
        <v>3.4166667461395264</v>
      </c>
      <c r="W82" s="113">
        <v>1.3307691812515259</v>
      </c>
      <c r="X82" s="115">
        <v>2.6808509826660156</v>
      </c>
      <c r="Y82" s="113">
        <v>0.65396249294281006</v>
      </c>
      <c r="Z82" s="115">
        <v>1.709834098815918</v>
      </c>
      <c r="AA82" s="118">
        <v>0.5</v>
      </c>
      <c r="AB82" s="124"/>
      <c r="AC82" s="123">
        <v>1.0263158082962036</v>
      </c>
      <c r="AD82" s="121">
        <v>3.25</v>
      </c>
      <c r="AE82" s="121">
        <v>1.8947368860244751</v>
      </c>
      <c r="AF82" s="125">
        <v>2.0999999046325684</v>
      </c>
      <c r="AG82" s="121">
        <v>1</v>
      </c>
      <c r="AH82" s="121">
        <v>2.5714285373687744</v>
      </c>
      <c r="AI82" s="125">
        <v>2.34375</v>
      </c>
      <c r="AJ82" s="121">
        <v>2.25</v>
      </c>
      <c r="AK82" s="121">
        <v>2.4375</v>
      </c>
      <c r="AL82" s="125">
        <v>3.4166667461395264</v>
      </c>
      <c r="AM82" s="121">
        <v>2.7142856121063232</v>
      </c>
      <c r="AN82" s="121">
        <v>4.4000000953674316</v>
      </c>
      <c r="AO82" s="120">
        <v>1.8947368860244751</v>
      </c>
      <c r="AP82" s="121">
        <v>5</v>
      </c>
      <c r="AQ82" s="121">
        <v>1.6666666269302368</v>
      </c>
      <c r="AR82" s="121">
        <v>0.89999997615814209</v>
      </c>
      <c r="AS82" s="122">
        <v>6</v>
      </c>
    </row>
    <row r="83" spans="1:45" ht="13" x14ac:dyDescent="0.25">
      <c r="A83" s="5" t="s">
        <v>101</v>
      </c>
      <c r="B83" s="62" t="s">
        <v>56</v>
      </c>
      <c r="C83" s="108">
        <v>43101</v>
      </c>
      <c r="D83" s="73">
        <f t="shared" si="8"/>
        <v>1.2553896307945251</v>
      </c>
      <c r="E83" s="127">
        <v>1.256158709526062</v>
      </c>
      <c r="F83" s="128">
        <v>1.2546205520629883</v>
      </c>
      <c r="G83" s="111">
        <v>0.44764256477355957</v>
      </c>
      <c r="H83" s="112">
        <v>1.2958333492279053</v>
      </c>
      <c r="I83" s="112">
        <v>2.0250000953674316</v>
      </c>
      <c r="J83" s="112">
        <v>0.96249997615814209</v>
      </c>
      <c r="K83" s="112">
        <v>2.1064369678497314</v>
      </c>
      <c r="L83" s="112">
        <v>0.69492465257644653</v>
      </c>
      <c r="M83" s="113">
        <v>0.29002192616462708</v>
      </c>
      <c r="N83" s="116">
        <v>0.60526317358016968</v>
      </c>
      <c r="O83" s="115">
        <v>0.94444441795349121</v>
      </c>
      <c r="P83" s="115">
        <v>0.83333331346511841</v>
      </c>
      <c r="Q83" s="115">
        <v>2.3055555820465088</v>
      </c>
      <c r="R83" s="116">
        <v>1.1000000238418579</v>
      </c>
      <c r="S83" s="113">
        <v>0.80000001192092896</v>
      </c>
      <c r="T83" s="116">
        <v>3.25</v>
      </c>
      <c r="U83" s="115">
        <v>1.4249999523162842</v>
      </c>
      <c r="V83" s="116">
        <v>0.5</v>
      </c>
      <c r="W83" s="113">
        <v>3.028846263885498</v>
      </c>
      <c r="X83" s="115">
        <v>1.1840277910232544</v>
      </c>
      <c r="Y83" s="113">
        <v>0.42665249109268188</v>
      </c>
      <c r="Z83" s="115">
        <v>1.1581214666366577</v>
      </c>
      <c r="AA83" s="118">
        <v>0.5</v>
      </c>
      <c r="AB83" s="124"/>
      <c r="AC83" s="123">
        <v>0.29002192616462708</v>
      </c>
      <c r="AD83" s="121">
        <v>2.875</v>
      </c>
      <c r="AE83" s="121">
        <v>0.60526317358016968</v>
      </c>
      <c r="AF83" s="125">
        <v>3.25</v>
      </c>
      <c r="AG83" s="121">
        <v>2</v>
      </c>
      <c r="AH83" s="121">
        <v>3.7857143878936768</v>
      </c>
      <c r="AI83" s="125">
        <v>1.4249999523162842</v>
      </c>
      <c r="AJ83" s="121">
        <v>2.0999999046325684</v>
      </c>
      <c r="AK83" s="121">
        <v>0.75</v>
      </c>
      <c r="AL83" s="125">
        <v>0.5</v>
      </c>
      <c r="AM83" s="121">
        <v>0.4285714328289032</v>
      </c>
      <c r="AN83" s="121">
        <v>0.60000002384185791</v>
      </c>
      <c r="AO83" s="120">
        <v>0.60526317358016968</v>
      </c>
      <c r="AP83" s="121">
        <v>0</v>
      </c>
      <c r="AQ83" s="121">
        <v>0.91666668653488159</v>
      </c>
      <c r="AR83" s="121">
        <v>0.60000002384185791</v>
      </c>
      <c r="AS83" s="122">
        <v>0</v>
      </c>
    </row>
    <row r="84" spans="1:45" ht="13" x14ac:dyDescent="0.25">
      <c r="A84" s="5" t="s">
        <v>115</v>
      </c>
      <c r="B84" s="62" t="s">
        <v>55</v>
      </c>
      <c r="C84" s="108">
        <v>43101</v>
      </c>
      <c r="D84" s="73">
        <f t="shared" si="8"/>
        <v>1.7553781270980835</v>
      </c>
      <c r="E84" s="127">
        <v>1.8684149980545044</v>
      </c>
      <c r="F84" s="128">
        <v>1.6423412561416626</v>
      </c>
      <c r="G84" s="111">
        <v>1.8358004093170166</v>
      </c>
      <c r="H84" s="112">
        <v>1.9444444179534912</v>
      </c>
      <c r="I84" s="112">
        <v>1.8250000476837158</v>
      </c>
      <c r="J84" s="112">
        <v>2.9582386016845703</v>
      </c>
      <c r="K84" s="112">
        <v>1.2576923370361328</v>
      </c>
      <c r="L84" s="112">
        <v>0.71109271049499512</v>
      </c>
      <c r="M84" s="113">
        <v>0.75054824352264404</v>
      </c>
      <c r="N84" s="116">
        <v>2.9210526943206787</v>
      </c>
      <c r="O84" s="115">
        <v>1.7777777910232544</v>
      </c>
      <c r="P84" s="115">
        <v>1.8888888359069824</v>
      </c>
      <c r="Q84" s="115">
        <v>1.1111111640930176</v>
      </c>
      <c r="R84" s="116">
        <v>3</v>
      </c>
      <c r="S84" s="113">
        <v>0.20000000298023224</v>
      </c>
      <c r="T84" s="116">
        <v>3.4500000476837158</v>
      </c>
      <c r="U84" s="115">
        <v>2.6437499523162842</v>
      </c>
      <c r="V84" s="116">
        <v>3.2727272510528564</v>
      </c>
      <c r="W84" s="113">
        <v>0.71538460254669189</v>
      </c>
      <c r="X84" s="115">
        <v>1.7999999523162842</v>
      </c>
      <c r="Y84" s="113">
        <v>0.29017499089241028</v>
      </c>
      <c r="Z84" s="115">
        <v>0.84310311079025269</v>
      </c>
      <c r="AA84" s="118">
        <v>1</v>
      </c>
      <c r="AB84" s="124"/>
      <c r="AC84" s="123">
        <v>0.75054824352264404</v>
      </c>
      <c r="AD84" s="121">
        <v>1.5416666269302368</v>
      </c>
      <c r="AE84" s="121">
        <v>2.9210526943206787</v>
      </c>
      <c r="AF84" s="125">
        <v>3.4500000476837158</v>
      </c>
      <c r="AG84" s="121">
        <v>1</v>
      </c>
      <c r="AH84" s="121">
        <v>4.5</v>
      </c>
      <c r="AI84" s="125">
        <v>2.6437499523162842</v>
      </c>
      <c r="AJ84" s="121">
        <v>2.8499999046325684</v>
      </c>
      <c r="AK84" s="121">
        <v>2.4375</v>
      </c>
      <c r="AL84" s="125">
        <v>3.2727272510528564</v>
      </c>
      <c r="AM84" s="121">
        <v>2</v>
      </c>
      <c r="AN84" s="121">
        <v>4.8000001907348633</v>
      </c>
      <c r="AO84" s="120">
        <v>2.9210526943206787</v>
      </c>
      <c r="AP84" s="121">
        <v>6</v>
      </c>
      <c r="AQ84" s="121">
        <v>4.75</v>
      </c>
      <c r="AR84" s="121">
        <v>1.5</v>
      </c>
      <c r="AS84" s="122">
        <v>3</v>
      </c>
    </row>
    <row r="85" spans="1:45" ht="13" x14ac:dyDescent="0.25">
      <c r="A85" s="5" t="s">
        <v>102</v>
      </c>
      <c r="B85" s="62" t="s">
        <v>59</v>
      </c>
      <c r="C85" s="108">
        <v>43101</v>
      </c>
      <c r="D85" s="73">
        <f t="shared" si="8"/>
        <v>1.5018129944801331</v>
      </c>
      <c r="E85" s="127">
        <v>1.496284008026123</v>
      </c>
      <c r="F85" s="128">
        <v>1.5073419809341431</v>
      </c>
      <c r="G85" s="111">
        <v>1.0433114767074585</v>
      </c>
      <c r="H85" s="112">
        <v>2.1455404758453369</v>
      </c>
      <c r="I85" s="112">
        <v>1.3000000715255737</v>
      </c>
      <c r="J85" s="112">
        <v>1.3312499523162842</v>
      </c>
      <c r="K85" s="112">
        <v>1.9519586563110352</v>
      </c>
      <c r="L85" s="112">
        <v>1.2388172149658203</v>
      </c>
      <c r="M85" s="117">
        <v>0.34978070855140686</v>
      </c>
      <c r="N85" s="114">
        <v>1.736842155456543</v>
      </c>
      <c r="O85" s="125">
        <v>2.470588207244873</v>
      </c>
      <c r="P85" s="125">
        <v>2.4375</v>
      </c>
      <c r="Q85" s="125">
        <v>2.5740740299224854</v>
      </c>
      <c r="R85" s="114">
        <v>1.1000000238418579</v>
      </c>
      <c r="S85" s="117">
        <v>0.20000000298023224</v>
      </c>
      <c r="T85" s="114">
        <v>2.4000000953674316</v>
      </c>
      <c r="U85" s="125">
        <v>1.1625000238418579</v>
      </c>
      <c r="V85" s="114">
        <v>1.5</v>
      </c>
      <c r="W85" s="117">
        <v>1.6891025304794312</v>
      </c>
      <c r="X85" s="125">
        <v>2.2148149013519287</v>
      </c>
      <c r="Y85" s="117">
        <v>0.62888997793197632</v>
      </c>
      <c r="Z85" s="125">
        <v>0.58756166696548462</v>
      </c>
      <c r="AA85" s="126">
        <v>2.5</v>
      </c>
      <c r="AB85" s="124"/>
      <c r="AC85" s="123">
        <v>0.34978070855140686</v>
      </c>
      <c r="AD85" s="121">
        <v>1.2083333730697632</v>
      </c>
      <c r="AE85" s="121">
        <v>1.736842155456543</v>
      </c>
      <c r="AF85" s="125">
        <v>2.4000000953674316</v>
      </c>
      <c r="AG85" s="121">
        <v>0.5</v>
      </c>
      <c r="AH85" s="121">
        <v>3.2142856121063232</v>
      </c>
      <c r="AI85" s="125">
        <v>1.1625000238418579</v>
      </c>
      <c r="AJ85" s="121">
        <v>1.2000000476837158</v>
      </c>
      <c r="AK85" s="121">
        <v>1.125</v>
      </c>
      <c r="AL85" s="125">
        <v>1.5</v>
      </c>
      <c r="AM85" s="121">
        <v>0</v>
      </c>
      <c r="AN85" s="121">
        <v>3.5999999046325684</v>
      </c>
      <c r="AO85" s="123">
        <v>1.736842155456543</v>
      </c>
      <c r="AP85" s="121">
        <v>4</v>
      </c>
      <c r="AQ85" s="121">
        <v>1</v>
      </c>
      <c r="AR85" s="121">
        <v>1.3999999761581421</v>
      </c>
      <c r="AS85" s="122">
        <v>4.5</v>
      </c>
    </row>
    <row r="86" spans="1:45" ht="13" x14ac:dyDescent="0.25">
      <c r="A86" s="5" t="s">
        <v>116</v>
      </c>
      <c r="B86" s="62" t="s">
        <v>69</v>
      </c>
      <c r="C86" s="108">
        <v>43101</v>
      </c>
      <c r="D86" s="73">
        <f t="shared" si="8"/>
        <v>1.4697367548942566</v>
      </c>
      <c r="E86" s="127">
        <v>1.6464852094650269</v>
      </c>
      <c r="F86" s="128">
        <v>1.2929883003234863</v>
      </c>
      <c r="G86" s="111">
        <v>1.0200109481811523</v>
      </c>
      <c r="H86" s="112">
        <v>1.0944445133209229</v>
      </c>
      <c r="I86" s="112">
        <v>2.8250000476837158</v>
      </c>
      <c r="J86" s="112">
        <v>1.4927083253860474</v>
      </c>
      <c r="K86" s="112">
        <v>1.7959268093109131</v>
      </c>
      <c r="L86" s="112">
        <v>0.59032976627349854</v>
      </c>
      <c r="M86" s="113">
        <v>0.4347587525844574</v>
      </c>
      <c r="N86" s="116">
        <v>1.6052631139755249</v>
      </c>
      <c r="O86" s="115">
        <v>1.1111111640930176</v>
      </c>
      <c r="P86" s="115">
        <v>1.2222222089767456</v>
      </c>
      <c r="Q86" s="115">
        <v>1.4444444179534912</v>
      </c>
      <c r="R86" s="116">
        <v>0.60000002384185791</v>
      </c>
      <c r="S86" s="113">
        <v>3.6500000953674316</v>
      </c>
      <c r="T86" s="116">
        <v>2</v>
      </c>
      <c r="U86" s="115">
        <v>1.8187500238418579</v>
      </c>
      <c r="V86" s="116">
        <v>1.1666666269302368</v>
      </c>
      <c r="W86" s="113">
        <v>2.1769230365753174</v>
      </c>
      <c r="X86" s="115">
        <v>1.4149305820465088</v>
      </c>
      <c r="Y86" s="113">
        <v>5.0475001335144043E-2</v>
      </c>
      <c r="Z86" s="115">
        <v>1.2205142974853516</v>
      </c>
      <c r="AA86" s="118">
        <v>0.5</v>
      </c>
      <c r="AB86" s="124"/>
      <c r="AC86" s="123">
        <v>0.4347587525844574</v>
      </c>
      <c r="AD86" s="121">
        <v>1.625</v>
      </c>
      <c r="AE86" s="121">
        <v>1.6052631139755249</v>
      </c>
      <c r="AF86" s="115">
        <v>2</v>
      </c>
      <c r="AG86" s="121">
        <v>2</v>
      </c>
      <c r="AH86" s="121">
        <v>2</v>
      </c>
      <c r="AI86" s="125">
        <v>1.8187500238418579</v>
      </c>
      <c r="AJ86" s="121">
        <v>1.9500000476837158</v>
      </c>
      <c r="AK86" s="121">
        <v>1.6875</v>
      </c>
      <c r="AL86" s="125">
        <v>1.1666666269302368</v>
      </c>
      <c r="AM86" s="121">
        <v>0.8571428656578064</v>
      </c>
      <c r="AN86" s="121">
        <v>1.6000000238418579</v>
      </c>
      <c r="AO86" s="120">
        <v>1.6052631139755249</v>
      </c>
      <c r="AP86" s="121">
        <v>0</v>
      </c>
      <c r="AQ86" s="121">
        <v>4.0833334922790527</v>
      </c>
      <c r="AR86" s="121">
        <v>0.30000001192092896</v>
      </c>
      <c r="AS86" s="122">
        <v>1.5</v>
      </c>
    </row>
    <row r="87" spans="1:45" ht="13" x14ac:dyDescent="0.25">
      <c r="A87" s="5" t="s">
        <v>117</v>
      </c>
      <c r="B87" s="62" t="s">
        <v>62</v>
      </c>
      <c r="C87" s="108">
        <v>43101</v>
      </c>
      <c r="D87" s="73">
        <f t="shared" si="8"/>
        <v>1.0689211487770081</v>
      </c>
      <c r="E87" s="127">
        <v>1.2982339859008789</v>
      </c>
      <c r="F87" s="128">
        <v>0.83960831165313721</v>
      </c>
      <c r="G87" s="111">
        <v>0.98684203624725342</v>
      </c>
      <c r="H87" s="112">
        <v>1.2703598737716675</v>
      </c>
      <c r="I87" s="112">
        <v>1.6375000476837158</v>
      </c>
      <c r="J87" s="112">
        <v>0.93333339691162109</v>
      </c>
      <c r="K87" s="112">
        <v>1.0713489055633545</v>
      </c>
      <c r="L87" s="112">
        <v>0.51414257287979126</v>
      </c>
      <c r="M87" s="113">
        <v>0.71052628755569458</v>
      </c>
      <c r="N87" s="116">
        <v>1.263157844543457</v>
      </c>
      <c r="O87" s="115">
        <v>1.2941176891326904</v>
      </c>
      <c r="P87" s="115">
        <v>2.307692289352417</v>
      </c>
      <c r="Q87" s="115">
        <v>1.2129629850387573</v>
      </c>
      <c r="R87" s="116">
        <v>0.26666668057441711</v>
      </c>
      <c r="S87" s="113">
        <v>0.94999998807907104</v>
      </c>
      <c r="T87" s="116">
        <v>2.3250000476837158</v>
      </c>
      <c r="U87" s="115">
        <v>1.2000000476837158</v>
      </c>
      <c r="V87" s="116">
        <v>0.66666668653488159</v>
      </c>
      <c r="W87" s="113">
        <v>0.75320512056350708</v>
      </c>
      <c r="X87" s="115">
        <v>1.3894927501678467</v>
      </c>
      <c r="Y87" s="113">
        <v>9.6359997987747192E-2</v>
      </c>
      <c r="Z87" s="115">
        <v>0.94606775045394897</v>
      </c>
      <c r="AA87" s="118">
        <v>0.5</v>
      </c>
      <c r="AB87" s="124"/>
      <c r="AC87" s="123">
        <v>0.71052628755569458</v>
      </c>
      <c r="AD87" s="121">
        <v>3.375</v>
      </c>
      <c r="AE87" s="121">
        <v>1.263157844543457</v>
      </c>
      <c r="AF87" s="115">
        <v>2.3250000476837158</v>
      </c>
      <c r="AG87" s="121">
        <v>3</v>
      </c>
      <c r="AH87" s="121">
        <v>2.0357143878936768</v>
      </c>
      <c r="AI87" s="115">
        <v>1.2000000476837158</v>
      </c>
      <c r="AJ87" s="121">
        <v>1.6499999761581421</v>
      </c>
      <c r="AK87" s="121">
        <v>0.75</v>
      </c>
      <c r="AL87" s="115">
        <v>0.66666668653488159</v>
      </c>
      <c r="AM87" s="121">
        <v>0.8571428656578064</v>
      </c>
      <c r="AN87" s="121">
        <v>0.40000000596046448</v>
      </c>
      <c r="AO87" s="120">
        <v>1.263157844543457</v>
      </c>
      <c r="AP87" s="121">
        <v>5</v>
      </c>
      <c r="AQ87" s="121">
        <v>2.5</v>
      </c>
      <c r="AR87" s="121">
        <v>0.40000000596046448</v>
      </c>
      <c r="AS87" s="122">
        <v>0</v>
      </c>
    </row>
    <row r="88" spans="1:45" ht="13" x14ac:dyDescent="0.25">
      <c r="A88" s="5" t="s">
        <v>103</v>
      </c>
      <c r="B88" s="62" t="s">
        <v>50</v>
      </c>
      <c r="C88" s="108">
        <v>43101</v>
      </c>
      <c r="D88" s="73">
        <f t="shared" si="8"/>
        <v>1.9364885091781616</v>
      </c>
      <c r="E88" s="109">
        <v>2.3138787746429443</v>
      </c>
      <c r="F88" s="110">
        <v>1.5590982437133789</v>
      </c>
      <c r="G88" s="111">
        <v>1.5466008186340332</v>
      </c>
      <c r="H88" s="112">
        <v>1.3950357437133789</v>
      </c>
      <c r="I88" s="112">
        <v>4</v>
      </c>
      <c r="J88" s="112">
        <v>1.8661930561065674</v>
      </c>
      <c r="K88" s="112">
        <v>2.3750696182250977</v>
      </c>
      <c r="L88" s="112">
        <v>0.43603223562240601</v>
      </c>
      <c r="M88" s="113">
        <v>0.64583331346511841</v>
      </c>
      <c r="N88" s="116">
        <v>2.4473683834075928</v>
      </c>
      <c r="O88" s="115">
        <v>0.82352942228317261</v>
      </c>
      <c r="P88" s="115">
        <v>0.66666668653488159</v>
      </c>
      <c r="Q88" s="115">
        <v>2.9232804775238037</v>
      </c>
      <c r="R88" s="116">
        <v>1.1666666269302368</v>
      </c>
      <c r="S88" s="113">
        <v>2.5999999046325684</v>
      </c>
      <c r="T88" s="116">
        <v>5.4000000953674316</v>
      </c>
      <c r="U88" s="115">
        <v>1.3687499761581421</v>
      </c>
      <c r="V88" s="116">
        <v>2.3636362552642822</v>
      </c>
      <c r="W88" s="113">
        <v>2.9294872283935547</v>
      </c>
      <c r="X88" s="115">
        <v>1.8206521272659302</v>
      </c>
      <c r="Y88" s="113">
        <v>4.1280001401901245E-2</v>
      </c>
      <c r="Z88" s="115">
        <v>0.76681667566299438</v>
      </c>
      <c r="AA88" s="118">
        <v>0.5</v>
      </c>
      <c r="AB88" s="124"/>
      <c r="AC88" s="123">
        <v>0.64583331346511841</v>
      </c>
      <c r="AD88" s="121">
        <v>1.5833333730697632</v>
      </c>
      <c r="AE88" s="121">
        <v>2.4473683834075928</v>
      </c>
      <c r="AF88" s="115">
        <v>5.4000000953674316</v>
      </c>
      <c r="AG88" s="121">
        <v>4</v>
      </c>
      <c r="AH88" s="121">
        <v>6</v>
      </c>
      <c r="AI88" s="115">
        <v>1.3687499761581421</v>
      </c>
      <c r="AJ88" s="121">
        <v>1.7999999523162842</v>
      </c>
      <c r="AK88" s="121">
        <v>0.9375</v>
      </c>
      <c r="AL88" s="115">
        <v>2.3636362552642822</v>
      </c>
      <c r="AM88" s="121">
        <v>3</v>
      </c>
      <c r="AN88" s="121">
        <v>1.6000000238418579</v>
      </c>
      <c r="AO88" s="120">
        <v>2.4473683834075928</v>
      </c>
      <c r="AP88" s="121">
        <v>6</v>
      </c>
      <c r="AQ88" s="121">
        <v>4.75</v>
      </c>
      <c r="AR88" s="121">
        <v>0.60000002384185791</v>
      </c>
      <c r="AS88" s="122">
        <v>3</v>
      </c>
    </row>
    <row r="89" spans="1:45" ht="15" x14ac:dyDescent="0.25">
      <c r="A89" s="5" t="s">
        <v>153</v>
      </c>
      <c r="B89" s="62" t="s">
        <v>155</v>
      </c>
      <c r="C89" s="108">
        <v>43101</v>
      </c>
      <c r="D89" s="73">
        <f t="shared" si="8"/>
        <v>1.905164897441864</v>
      </c>
      <c r="E89" s="109">
        <v>2.1011524200439453</v>
      </c>
      <c r="F89" s="110">
        <v>1.7091773748397827</v>
      </c>
      <c r="G89" s="111">
        <v>3.3113279342651367</v>
      </c>
      <c r="H89" s="112">
        <v>1.5671296119689941</v>
      </c>
      <c r="I89" s="112">
        <v>1.4249999523162842</v>
      </c>
      <c r="J89" s="112">
        <v>1.5843750238418579</v>
      </c>
      <c r="K89" s="112">
        <v>2.2354702949523926</v>
      </c>
      <c r="L89" s="112">
        <v>1.3076866865158081</v>
      </c>
      <c r="M89" s="113">
        <v>2.2976560592651367</v>
      </c>
      <c r="N89" s="116">
        <v>4.3249998092651367</v>
      </c>
      <c r="O89" s="115">
        <v>2</v>
      </c>
      <c r="P89" s="115">
        <v>1.2000000476837158</v>
      </c>
      <c r="Q89" s="115">
        <v>1.1685185432434082</v>
      </c>
      <c r="R89" s="116">
        <v>1.8999999761581421</v>
      </c>
      <c r="S89" s="113">
        <v>0.80000001192092896</v>
      </c>
      <c r="T89" s="116">
        <v>2.0499999523162842</v>
      </c>
      <c r="U89" s="115">
        <v>1.6687500476837158</v>
      </c>
      <c r="V89" s="116">
        <v>1.5</v>
      </c>
      <c r="W89" s="113">
        <v>2.1987180709838867</v>
      </c>
      <c r="X89" s="115">
        <v>2.2722222805023193</v>
      </c>
      <c r="Y89" s="113">
        <v>0.8819812536239624</v>
      </c>
      <c r="Z89" s="115">
        <v>1.5410788059234619</v>
      </c>
      <c r="AA89" s="118">
        <v>1.5</v>
      </c>
      <c r="AB89" s="124"/>
      <c r="AC89" s="123">
        <v>2.2976560592651367</v>
      </c>
      <c r="AD89" s="121">
        <v>3.1875</v>
      </c>
      <c r="AE89" s="121">
        <v>4.3249998092651367</v>
      </c>
      <c r="AF89" s="115">
        <v>2.0499999523162842</v>
      </c>
      <c r="AG89" s="121">
        <v>0.5</v>
      </c>
      <c r="AH89" s="121">
        <v>2.7142856121063232</v>
      </c>
      <c r="AI89" s="115">
        <v>1.6687500476837158</v>
      </c>
      <c r="AJ89" s="121">
        <v>1.6499999761581421</v>
      </c>
      <c r="AK89" s="121">
        <v>1.6875</v>
      </c>
      <c r="AL89" s="115">
        <v>1.5</v>
      </c>
      <c r="AM89" s="121">
        <v>0.8571428656578064</v>
      </c>
      <c r="AN89" s="121">
        <v>2.4000000953674316</v>
      </c>
      <c r="AO89" s="120">
        <v>4.3249998092651367</v>
      </c>
      <c r="AP89" s="121">
        <v>5</v>
      </c>
      <c r="AQ89" s="121">
        <v>5</v>
      </c>
      <c r="AR89" s="121">
        <v>3.1714284420013428</v>
      </c>
      <c r="AS89" s="122">
        <v>6</v>
      </c>
    </row>
    <row r="90" spans="1:45" ht="13" x14ac:dyDescent="0.25">
      <c r="A90" s="5" t="s">
        <v>171</v>
      </c>
      <c r="B90" s="62" t="s">
        <v>172</v>
      </c>
      <c r="C90" s="108">
        <v>43101</v>
      </c>
      <c r="D90" s="73">
        <f t="shared" si="8"/>
        <v>1.0144977569580078</v>
      </c>
      <c r="E90" s="109">
        <v>0.93736004829406738</v>
      </c>
      <c r="F90" s="110">
        <v>1.0916354656219482</v>
      </c>
      <c r="G90" s="111">
        <v>0.4714912474155426</v>
      </c>
      <c r="H90" s="112">
        <v>0.44058901071548462</v>
      </c>
      <c r="I90" s="112">
        <v>1.8999999761581421</v>
      </c>
      <c r="J90" s="112">
        <v>1.6517045497894287</v>
      </c>
      <c r="K90" s="112">
        <v>1.285953164100647</v>
      </c>
      <c r="L90" s="112">
        <v>0.33724880218505859</v>
      </c>
      <c r="M90" s="113">
        <v>0.15350876748561859</v>
      </c>
      <c r="N90" s="116">
        <v>0.78947371244430542</v>
      </c>
      <c r="O90" s="115">
        <v>0.11764705926179886</v>
      </c>
      <c r="P90" s="115">
        <v>0.80000001192092896</v>
      </c>
      <c r="Q90" s="115">
        <v>0.57804232835769653</v>
      </c>
      <c r="R90" s="116">
        <v>0.26666668057441711</v>
      </c>
      <c r="S90" s="113">
        <v>0.20000000298023224</v>
      </c>
      <c r="T90" s="116">
        <v>3.5999999046325684</v>
      </c>
      <c r="U90" s="115">
        <v>2.2125000953674316</v>
      </c>
      <c r="V90" s="116">
        <v>1.0909091234207153</v>
      </c>
      <c r="W90" s="113">
        <v>1.4487179517745972</v>
      </c>
      <c r="X90" s="115">
        <v>1.1231883764266968</v>
      </c>
      <c r="Y90" s="113">
        <v>5.4329998791217804E-2</v>
      </c>
      <c r="Z90" s="115">
        <v>0.45741644501686096</v>
      </c>
      <c r="AA90" s="118">
        <v>0.5</v>
      </c>
      <c r="AB90" s="124"/>
      <c r="AC90" s="123">
        <v>0.15350876748561859</v>
      </c>
      <c r="AD90" s="121">
        <v>1.1666666269302368</v>
      </c>
      <c r="AE90" s="121">
        <v>0.78947371244430542</v>
      </c>
      <c r="AF90" s="115">
        <v>3.5999999046325684</v>
      </c>
      <c r="AG90" s="121">
        <v>2.5</v>
      </c>
      <c r="AH90" s="121">
        <v>4.0714287757873535</v>
      </c>
      <c r="AI90" s="115">
        <v>2.2125000953674316</v>
      </c>
      <c r="AJ90" s="121">
        <v>1.7999999523162842</v>
      </c>
      <c r="AK90" s="121">
        <v>2.625</v>
      </c>
      <c r="AL90" s="115">
        <v>1.0909091234207153</v>
      </c>
      <c r="AM90" s="121">
        <v>0</v>
      </c>
      <c r="AN90" s="121">
        <v>3</v>
      </c>
      <c r="AO90" s="120">
        <v>0.78947371244430542</v>
      </c>
      <c r="AP90" s="121">
        <v>0</v>
      </c>
      <c r="AQ90" s="121">
        <v>1</v>
      </c>
      <c r="AR90" s="121">
        <v>0.30000001192092896</v>
      </c>
      <c r="AS90" s="122">
        <v>3</v>
      </c>
    </row>
    <row r="91" spans="1:45" ht="13" x14ac:dyDescent="0.25">
      <c r="A91" s="5" t="s">
        <v>118</v>
      </c>
      <c r="B91" s="62" t="s">
        <v>61</v>
      </c>
      <c r="C91" s="108">
        <v>43101</v>
      </c>
      <c r="D91" s="73">
        <f t="shared" si="8"/>
        <v>1.4483885169029236</v>
      </c>
      <c r="E91" s="109">
        <v>1.4834673404693604</v>
      </c>
      <c r="F91" s="110">
        <v>1.4133096933364868</v>
      </c>
      <c r="G91" s="111">
        <v>0.87262427806854248</v>
      </c>
      <c r="H91" s="112">
        <v>0.80277776718139648</v>
      </c>
      <c r="I91" s="112">
        <v>2.7750000953674316</v>
      </c>
      <c r="J91" s="112">
        <v>2.0906250476837158</v>
      </c>
      <c r="K91" s="112">
        <v>1.4227919578552246</v>
      </c>
      <c r="L91" s="112">
        <v>0.72651213407516479</v>
      </c>
      <c r="M91" s="113">
        <v>0.42945906519889832</v>
      </c>
      <c r="N91" s="116">
        <v>1.3157894611358643</v>
      </c>
      <c r="O91" s="115">
        <v>0</v>
      </c>
      <c r="P91" s="115">
        <v>1.7777777910232544</v>
      </c>
      <c r="Q91" s="115">
        <v>0.56666666269302368</v>
      </c>
      <c r="R91" s="116">
        <v>0.86666667461395264</v>
      </c>
      <c r="S91" s="113">
        <v>1.7999999523162842</v>
      </c>
      <c r="T91" s="116">
        <v>3.75</v>
      </c>
      <c r="U91" s="115">
        <v>1.1812499761581421</v>
      </c>
      <c r="V91" s="116">
        <v>3</v>
      </c>
      <c r="W91" s="113">
        <v>1.0307692289352417</v>
      </c>
      <c r="X91" s="115">
        <v>1.8148148059844971</v>
      </c>
      <c r="Y91" s="113">
        <v>0.86145001649856567</v>
      </c>
      <c r="Z91" s="115">
        <v>0.81808644533157349</v>
      </c>
      <c r="AA91" s="118">
        <v>0.5</v>
      </c>
      <c r="AB91" s="124"/>
      <c r="AC91" s="123">
        <v>0.42945906519889832</v>
      </c>
      <c r="AD91" s="121">
        <v>1.9583333730697632</v>
      </c>
      <c r="AE91" s="121">
        <v>1.3157894611358643</v>
      </c>
      <c r="AF91" s="115">
        <v>3.75</v>
      </c>
      <c r="AG91" s="121">
        <v>1</v>
      </c>
      <c r="AH91" s="121">
        <v>4.9285712242126465</v>
      </c>
      <c r="AI91" s="115">
        <v>1.1812499761581421</v>
      </c>
      <c r="AJ91" s="121">
        <v>1.0499999523162842</v>
      </c>
      <c r="AK91" s="121">
        <v>1.3125</v>
      </c>
      <c r="AL91" s="115">
        <v>3</v>
      </c>
      <c r="AM91" s="121">
        <v>1.7142857313156128</v>
      </c>
      <c r="AN91" s="121">
        <v>4.8000001907348633</v>
      </c>
      <c r="AO91" s="120">
        <v>1.3157894611358643</v>
      </c>
      <c r="AP91" s="121">
        <v>0</v>
      </c>
      <c r="AQ91" s="121">
        <v>1.6666666269302368</v>
      </c>
      <c r="AR91" s="121">
        <v>0.30000001192092896</v>
      </c>
      <c r="AS91" s="122">
        <v>6</v>
      </c>
    </row>
    <row r="92" spans="1:45" ht="13" x14ac:dyDescent="0.25">
      <c r="A92" s="5" t="s">
        <v>104</v>
      </c>
      <c r="B92" s="62" t="s">
        <v>66</v>
      </c>
      <c r="C92" s="108">
        <v>43101</v>
      </c>
      <c r="D92" s="73">
        <f t="shared" si="8"/>
        <v>1.0980696380138397</v>
      </c>
      <c r="E92" s="109">
        <v>0.97010666131973267</v>
      </c>
      <c r="F92" s="110">
        <v>1.2260326147079468</v>
      </c>
      <c r="G92" s="111">
        <v>0.12061403691768646</v>
      </c>
      <c r="H92" s="112">
        <v>0.86470592021942139</v>
      </c>
      <c r="I92" s="112">
        <v>1.9249999523162842</v>
      </c>
      <c r="J92" s="112">
        <v>2.171875</v>
      </c>
      <c r="K92" s="112">
        <v>1.2602964639663696</v>
      </c>
      <c r="L92" s="112">
        <v>0.24592621624469757</v>
      </c>
      <c r="M92" s="113">
        <v>8.3333335816860199E-2</v>
      </c>
      <c r="N92" s="116">
        <v>0.15789473056793213</v>
      </c>
      <c r="O92" s="115">
        <v>1.2352941036224365</v>
      </c>
      <c r="P92" s="115">
        <v>1.4117647409439087</v>
      </c>
      <c r="Q92" s="115">
        <v>0.21176470816135406</v>
      </c>
      <c r="R92" s="116">
        <v>0.60000002384185791</v>
      </c>
      <c r="S92" s="113">
        <v>0.25</v>
      </c>
      <c r="T92" s="116">
        <v>3.5999999046325684</v>
      </c>
      <c r="U92" s="115">
        <v>2.34375</v>
      </c>
      <c r="V92" s="116">
        <v>2</v>
      </c>
      <c r="W92" s="113">
        <v>0.76538461446762085</v>
      </c>
      <c r="X92" s="115">
        <v>1.7552083730697632</v>
      </c>
      <c r="Y92" s="113">
        <v>8.0719999969005585E-2</v>
      </c>
      <c r="Z92" s="115">
        <v>0.65705865621566772</v>
      </c>
      <c r="AA92" s="118">
        <v>0</v>
      </c>
      <c r="AB92" s="124"/>
      <c r="AC92" s="123">
        <v>8.3333335816860199E-2</v>
      </c>
      <c r="AD92" s="121">
        <v>3.1666667461395264</v>
      </c>
      <c r="AE92" s="121">
        <v>0.15789473056793213</v>
      </c>
      <c r="AF92" s="115">
        <v>3.5999999046325684</v>
      </c>
      <c r="AG92" s="121">
        <v>1</v>
      </c>
      <c r="AH92" s="121">
        <v>4.7142858505249023</v>
      </c>
      <c r="AI92" s="115">
        <v>2.34375</v>
      </c>
      <c r="AJ92" s="121">
        <v>2.25</v>
      </c>
      <c r="AK92" s="121">
        <v>2.4375</v>
      </c>
      <c r="AL92" s="115">
        <v>2</v>
      </c>
      <c r="AM92" s="121">
        <v>0.8571428656578064</v>
      </c>
      <c r="AN92" s="121">
        <v>3.5999999046325684</v>
      </c>
      <c r="AO92" s="120">
        <v>0.15789473056793213</v>
      </c>
      <c r="AP92" s="121">
        <v>0</v>
      </c>
      <c r="AQ92" s="121">
        <v>0.5</v>
      </c>
      <c r="AR92" s="121">
        <v>0</v>
      </c>
      <c r="AS92" s="122">
        <v>0</v>
      </c>
    </row>
    <row r="93" spans="1:45" ht="13" x14ac:dyDescent="0.25">
      <c r="A93" s="5" t="s">
        <v>105</v>
      </c>
      <c r="B93" s="62" t="s">
        <v>70</v>
      </c>
      <c r="C93" s="108">
        <v>43101</v>
      </c>
      <c r="D93" s="73">
        <f t="shared" si="8"/>
        <v>1.2537985444068909</v>
      </c>
      <c r="E93" s="109">
        <v>1.2668331861495972</v>
      </c>
      <c r="F93" s="110">
        <v>1.2407639026641846</v>
      </c>
      <c r="G93" s="111">
        <v>1.768092155456543</v>
      </c>
      <c r="H93" s="112">
        <v>1.1824073791503906</v>
      </c>
      <c r="I93" s="112">
        <v>0.85000002384185791</v>
      </c>
      <c r="J93" s="112">
        <v>1.1572916507720947</v>
      </c>
      <c r="K93" s="112">
        <v>1.9232815504074097</v>
      </c>
      <c r="L93" s="112">
        <v>0.64171862602233887</v>
      </c>
      <c r="M93" s="113">
        <v>1.5625</v>
      </c>
      <c r="N93" s="116">
        <v>1.9736841917037964</v>
      </c>
      <c r="O93" s="115">
        <v>1.3888888359069824</v>
      </c>
      <c r="P93" s="115">
        <v>1.6666666269302368</v>
      </c>
      <c r="Q93" s="115">
        <v>1.4074074029922485</v>
      </c>
      <c r="R93" s="116">
        <v>0.26666668057441711</v>
      </c>
      <c r="S93" s="113">
        <v>0.20000000298023224</v>
      </c>
      <c r="T93" s="116">
        <v>1.5</v>
      </c>
      <c r="U93" s="115">
        <v>1.4812500476837158</v>
      </c>
      <c r="V93" s="116">
        <v>0.83333331346511841</v>
      </c>
      <c r="W93" s="113">
        <v>2.3589744567871094</v>
      </c>
      <c r="X93" s="115">
        <v>1.48758864402771</v>
      </c>
      <c r="Y93" s="113">
        <v>0.35251873731613159</v>
      </c>
      <c r="Z93" s="115">
        <v>1.0726372003555298</v>
      </c>
      <c r="AA93" s="118">
        <v>0.5</v>
      </c>
      <c r="AB93" s="124"/>
      <c r="AC93" s="123">
        <v>1.5625</v>
      </c>
      <c r="AD93" s="121">
        <v>4.75</v>
      </c>
      <c r="AE93" s="121">
        <v>1.9736841917037964</v>
      </c>
      <c r="AF93" s="115">
        <v>1.5</v>
      </c>
      <c r="AG93" s="121">
        <v>0</v>
      </c>
      <c r="AH93" s="121">
        <v>2.1428570747375488</v>
      </c>
      <c r="AI93" s="115">
        <v>1.4812500476837158</v>
      </c>
      <c r="AJ93" s="121">
        <v>2.4000000953674316</v>
      </c>
      <c r="AK93" s="121">
        <v>0.5625</v>
      </c>
      <c r="AL93" s="115">
        <v>0.83333331346511841</v>
      </c>
      <c r="AM93" s="121">
        <v>0</v>
      </c>
      <c r="AN93" s="121">
        <v>2</v>
      </c>
      <c r="AO93" s="120">
        <v>1.9736841917037964</v>
      </c>
      <c r="AP93" s="121">
        <v>5</v>
      </c>
      <c r="AQ93" s="121">
        <v>2.9166667461395264</v>
      </c>
      <c r="AR93" s="121">
        <v>0.60000002384185791</v>
      </c>
      <c r="AS93" s="122">
        <v>4.5</v>
      </c>
    </row>
    <row r="94" spans="1:45" ht="13" x14ac:dyDescent="0.25">
      <c r="A94" s="5" t="s">
        <v>119</v>
      </c>
      <c r="B94" s="62" t="s">
        <v>76</v>
      </c>
      <c r="C94" s="108">
        <v>43101</v>
      </c>
      <c r="D94" s="73">
        <f t="shared" si="8"/>
        <v>1.7224751710891724</v>
      </c>
      <c r="E94" s="109">
        <v>1.8576996326446533</v>
      </c>
      <c r="F94" s="110">
        <v>1.5872507095336914</v>
      </c>
      <c r="G94" s="111">
        <v>1.1820175647735596</v>
      </c>
      <c r="H94" s="112">
        <v>0.99108117818832397</v>
      </c>
      <c r="I94" s="112">
        <v>3.4000000953674316</v>
      </c>
      <c r="J94" s="112">
        <v>1.8562500476837158</v>
      </c>
      <c r="K94" s="112">
        <v>2.3998398780822754</v>
      </c>
      <c r="L94" s="112">
        <v>0.50566226243972778</v>
      </c>
      <c r="M94" s="113">
        <v>0.62719303369522095</v>
      </c>
      <c r="N94" s="116">
        <v>1.736842155456543</v>
      </c>
      <c r="O94" s="115">
        <v>0.94117647409439087</v>
      </c>
      <c r="P94" s="115">
        <v>0.3888888955116272</v>
      </c>
      <c r="Q94" s="115">
        <v>1.9675925970077515</v>
      </c>
      <c r="R94" s="116">
        <v>0.66666668653488159</v>
      </c>
      <c r="S94" s="113">
        <v>2.75</v>
      </c>
      <c r="T94" s="116">
        <v>4.0500001907348633</v>
      </c>
      <c r="U94" s="115">
        <v>2.2125000953674316</v>
      </c>
      <c r="V94" s="116">
        <v>1.5</v>
      </c>
      <c r="W94" s="113">
        <v>3.1121795177459717</v>
      </c>
      <c r="X94" s="115">
        <v>1.6875</v>
      </c>
      <c r="Y94" s="113">
        <v>4.6050000935792923E-2</v>
      </c>
      <c r="Z94" s="115">
        <v>0.97093683481216431</v>
      </c>
      <c r="AA94" s="118">
        <v>0.5</v>
      </c>
      <c r="AB94" s="124"/>
      <c r="AC94" s="123">
        <v>0.62719303369522095</v>
      </c>
      <c r="AD94" s="121">
        <v>2.1666667461395264</v>
      </c>
      <c r="AE94" s="121">
        <v>1.736842155456543</v>
      </c>
      <c r="AF94" s="115">
        <v>4.0500001907348633</v>
      </c>
      <c r="AG94" s="121">
        <v>4</v>
      </c>
      <c r="AH94" s="121">
        <v>4.0714287757873535</v>
      </c>
      <c r="AI94" s="115">
        <v>2.2125000953674316</v>
      </c>
      <c r="AJ94" s="121">
        <v>1.7999999523162842</v>
      </c>
      <c r="AK94" s="121">
        <v>2.625</v>
      </c>
      <c r="AL94" s="115">
        <v>1.5</v>
      </c>
      <c r="AM94" s="121">
        <v>1.7142857313156128</v>
      </c>
      <c r="AN94" s="121">
        <v>1.2000000476837158</v>
      </c>
      <c r="AO94" s="120">
        <v>1.736842155456543</v>
      </c>
      <c r="AP94" s="121">
        <v>4</v>
      </c>
      <c r="AQ94" s="121">
        <v>2.3333332538604736</v>
      </c>
      <c r="AR94" s="121">
        <v>1.2000000476837158</v>
      </c>
      <c r="AS94" s="122">
        <v>1.5</v>
      </c>
    </row>
    <row r="95" spans="1:45" ht="13" x14ac:dyDescent="0.25">
      <c r="A95" s="5" t="s">
        <v>143</v>
      </c>
      <c r="B95" s="62" t="s">
        <v>144</v>
      </c>
      <c r="C95" s="108">
        <v>43101</v>
      </c>
      <c r="D95" s="73">
        <f t="shared" si="8"/>
        <v>1.4908164143562317</v>
      </c>
      <c r="E95" s="109">
        <v>1.5622061491012573</v>
      </c>
      <c r="F95" s="110">
        <v>1.4194266796112061</v>
      </c>
      <c r="G95" s="111">
        <v>0.97286182641983032</v>
      </c>
      <c r="H95" s="112">
        <v>1.060978889465332</v>
      </c>
      <c r="I95" s="112">
        <v>2.6527776718139648</v>
      </c>
      <c r="J95" s="112">
        <v>2.1076705455780029</v>
      </c>
      <c r="K95" s="112">
        <v>1.5145117044448853</v>
      </c>
      <c r="L95" s="112">
        <v>0.63609760999679565</v>
      </c>
      <c r="M95" s="113">
        <v>0.28782892227172852</v>
      </c>
      <c r="N95" s="116">
        <v>1.6578947305679321</v>
      </c>
      <c r="O95" s="115">
        <v>0.55555558204650879</v>
      </c>
      <c r="P95" s="115">
        <v>1.4444444179534912</v>
      </c>
      <c r="Q95" s="115">
        <v>1.8439153432846069</v>
      </c>
      <c r="R95" s="116">
        <v>0.40000000596046448</v>
      </c>
      <c r="S95" s="113">
        <v>1.5555555820465088</v>
      </c>
      <c r="T95" s="116">
        <v>3.75</v>
      </c>
      <c r="U95" s="115">
        <v>2.3062500953674316</v>
      </c>
      <c r="V95" s="116">
        <v>1.9090908765792847</v>
      </c>
      <c r="W95" s="113">
        <v>1.5538461208343506</v>
      </c>
      <c r="X95" s="115">
        <v>1.4751772880554199</v>
      </c>
      <c r="Y95" s="113">
        <v>0.14230500161647797</v>
      </c>
      <c r="Z95" s="115">
        <v>1.265987753868103</v>
      </c>
      <c r="AA95" s="118">
        <v>0.5</v>
      </c>
      <c r="AB95" s="124"/>
      <c r="AC95" s="123">
        <v>0.28782892227172852</v>
      </c>
      <c r="AD95" s="121">
        <v>1.0416666269302368</v>
      </c>
      <c r="AE95" s="121">
        <v>1.6578947305679321</v>
      </c>
      <c r="AF95" s="115">
        <v>3.75</v>
      </c>
      <c r="AG95" s="121">
        <v>0.5</v>
      </c>
      <c r="AH95" s="121">
        <v>5.1428570747375488</v>
      </c>
      <c r="AI95" s="115">
        <v>2.3062500953674316</v>
      </c>
      <c r="AJ95" s="121">
        <v>3.2999999523162842</v>
      </c>
      <c r="AK95" s="121">
        <v>1.3125</v>
      </c>
      <c r="AL95" s="115">
        <v>1.9090908765792847</v>
      </c>
      <c r="AM95" s="121">
        <v>1</v>
      </c>
      <c r="AN95" s="121">
        <v>3</v>
      </c>
      <c r="AO95" s="120">
        <v>1.6578947305679321</v>
      </c>
      <c r="AP95" s="121">
        <v>6</v>
      </c>
      <c r="AQ95" s="121">
        <v>4.25</v>
      </c>
      <c r="AR95" s="121">
        <v>0</v>
      </c>
      <c r="AS95" s="122">
        <v>0</v>
      </c>
    </row>
    <row r="96" spans="1:45" ht="13" x14ac:dyDescent="0.25">
      <c r="A96" s="5" t="s">
        <v>120</v>
      </c>
      <c r="B96" s="62" t="s">
        <v>67</v>
      </c>
      <c r="C96" s="108">
        <v>43101</v>
      </c>
      <c r="D96" s="73">
        <f t="shared" si="8"/>
        <v>1.1915591955184937</v>
      </c>
      <c r="E96" s="109">
        <v>1.1360169649124146</v>
      </c>
      <c r="F96" s="110">
        <v>1.2471014261245728</v>
      </c>
      <c r="G96" s="111">
        <v>0.21929824352264404</v>
      </c>
      <c r="H96" s="112">
        <v>1.3637527227401733</v>
      </c>
      <c r="I96" s="112">
        <v>1.8250000476837158</v>
      </c>
      <c r="J96" s="112">
        <v>1.2770833969116211</v>
      </c>
      <c r="K96" s="112">
        <v>1.8809225559234619</v>
      </c>
      <c r="L96" s="112">
        <v>0.58329826593399048</v>
      </c>
      <c r="M96" s="113">
        <v>0.12280701100826263</v>
      </c>
      <c r="N96" s="116">
        <v>0.31578946113586426</v>
      </c>
      <c r="O96" s="115">
        <v>1.8235293626785278</v>
      </c>
      <c r="P96" s="115">
        <v>1.4666666984558105</v>
      </c>
      <c r="Q96" s="115">
        <v>1.3981481790542603</v>
      </c>
      <c r="R96" s="116">
        <v>0.76666665077209473</v>
      </c>
      <c r="S96" s="113">
        <v>1.25</v>
      </c>
      <c r="T96" s="116">
        <v>2.4000000953674316</v>
      </c>
      <c r="U96" s="115">
        <v>1.3875000476837158</v>
      </c>
      <c r="V96" s="116">
        <v>1.1666666269302368</v>
      </c>
      <c r="W96" s="113">
        <v>2.0064103603363037</v>
      </c>
      <c r="X96" s="115">
        <v>1.7554347515106201</v>
      </c>
      <c r="Y96" s="113">
        <v>0.23091000318527222</v>
      </c>
      <c r="Z96" s="115">
        <v>1.0189847946166992</v>
      </c>
      <c r="AA96" s="118">
        <v>0.5</v>
      </c>
      <c r="AB96" s="124"/>
      <c r="AC96" s="123">
        <v>0.12280701100826263</v>
      </c>
      <c r="AD96" s="121">
        <v>2.3333332538604736</v>
      </c>
      <c r="AE96" s="121">
        <v>0.31578946113586426</v>
      </c>
      <c r="AF96" s="115">
        <v>2.4000000953674316</v>
      </c>
      <c r="AG96" s="121">
        <v>2</v>
      </c>
      <c r="AH96" s="121">
        <v>2.5714285373687744</v>
      </c>
      <c r="AI96" s="115">
        <v>1.3875000476837158</v>
      </c>
      <c r="AJ96" s="121">
        <v>2.4000000953674316</v>
      </c>
      <c r="AK96" s="121">
        <v>0.375</v>
      </c>
      <c r="AL96" s="115">
        <v>1.1666666269302368</v>
      </c>
      <c r="AM96" s="121">
        <v>1.2857142686843872</v>
      </c>
      <c r="AN96" s="121">
        <v>1</v>
      </c>
      <c r="AO96" s="120">
        <v>0.31578946113586426</v>
      </c>
      <c r="AP96" s="121">
        <v>4</v>
      </c>
      <c r="AQ96" s="121">
        <v>0</v>
      </c>
      <c r="AR96" s="121">
        <v>0.20000000298023224</v>
      </c>
      <c r="AS96" s="122">
        <v>0</v>
      </c>
    </row>
    <row r="97" spans="1:45" ht="13" x14ac:dyDescent="0.25">
      <c r="A97" s="5" t="s">
        <v>121</v>
      </c>
      <c r="B97" s="62" t="s">
        <v>65</v>
      </c>
      <c r="C97" s="108">
        <v>43101</v>
      </c>
      <c r="D97" s="73">
        <f t="shared" si="8"/>
        <v>1.2601409554481506</v>
      </c>
      <c r="E97" s="109">
        <v>1.3910435438156128</v>
      </c>
      <c r="F97" s="110">
        <v>1.1292383670806885</v>
      </c>
      <c r="G97" s="111">
        <v>1.1699562072753906</v>
      </c>
      <c r="H97" s="112">
        <v>1.4781745672225952</v>
      </c>
      <c r="I97" s="112">
        <v>1.5249999761581421</v>
      </c>
      <c r="J97" s="112">
        <v>1.2906249761581421</v>
      </c>
      <c r="K97" s="112">
        <v>1.6175881624221802</v>
      </c>
      <c r="L97" s="112">
        <v>0.47950208187103271</v>
      </c>
      <c r="M97" s="113">
        <v>0.60307019948959351</v>
      </c>
      <c r="N97" s="116">
        <v>1.736842155456543</v>
      </c>
      <c r="O97" s="115">
        <v>0.77777779102325439</v>
      </c>
      <c r="P97" s="115">
        <v>1.1111111640930176</v>
      </c>
      <c r="Q97" s="115">
        <v>2.5238094329833984</v>
      </c>
      <c r="R97" s="116">
        <v>1.5</v>
      </c>
      <c r="S97" s="113">
        <v>0.80000001192092896</v>
      </c>
      <c r="T97" s="116">
        <v>2.25</v>
      </c>
      <c r="U97" s="115">
        <v>2.0812499523162842</v>
      </c>
      <c r="V97" s="116">
        <v>0.5</v>
      </c>
      <c r="W97" s="113">
        <v>1.9487179517745972</v>
      </c>
      <c r="X97" s="115">
        <v>1.2864583730697632</v>
      </c>
      <c r="Y97" s="113">
        <v>6.2677502632141113E-2</v>
      </c>
      <c r="Z97" s="115">
        <v>0.87582874298095703</v>
      </c>
      <c r="AA97" s="118">
        <v>0.5</v>
      </c>
      <c r="AB97" s="124"/>
      <c r="AC97" s="123">
        <v>0.60307019948959351</v>
      </c>
      <c r="AD97" s="121">
        <v>2.0833332538604736</v>
      </c>
      <c r="AE97" s="121">
        <v>1.736842155456543</v>
      </c>
      <c r="AF97" s="115">
        <v>2.25</v>
      </c>
      <c r="AG97" s="121">
        <v>1</v>
      </c>
      <c r="AH97" s="121">
        <v>2.7857143878936768</v>
      </c>
      <c r="AI97" s="115">
        <v>2.0812499523162842</v>
      </c>
      <c r="AJ97" s="121">
        <v>2.0999999046325684</v>
      </c>
      <c r="AK97" s="121">
        <v>2.0625</v>
      </c>
      <c r="AL97" s="115">
        <v>0.5</v>
      </c>
      <c r="AM97" s="121">
        <v>0</v>
      </c>
      <c r="AN97" s="121">
        <v>1.2000000476837158</v>
      </c>
      <c r="AO97" s="120">
        <v>1.736842155456543</v>
      </c>
      <c r="AP97" s="121">
        <v>6</v>
      </c>
      <c r="AQ97" s="121">
        <v>3.5</v>
      </c>
      <c r="AR97" s="121">
        <v>0.60000002384185791</v>
      </c>
      <c r="AS97" s="122">
        <v>0</v>
      </c>
    </row>
    <row r="98" spans="1:45" ht="13" x14ac:dyDescent="0.25">
      <c r="A98" s="5" t="s">
        <v>106</v>
      </c>
      <c r="B98" s="62" t="s">
        <v>58</v>
      </c>
      <c r="C98" s="108">
        <v>43101</v>
      </c>
      <c r="D98" s="73">
        <f t="shared" si="8"/>
        <v>0.89148038625717163</v>
      </c>
      <c r="E98" s="109">
        <v>0.91686159372329712</v>
      </c>
      <c r="F98" s="110">
        <v>0.86609917879104614</v>
      </c>
      <c r="G98" s="111">
        <v>0.45614033937454224</v>
      </c>
      <c r="H98" s="112">
        <v>0.64444446563720703</v>
      </c>
      <c r="I98" s="112">
        <v>1.6499999761581421</v>
      </c>
      <c r="J98" s="112">
        <v>1.2677083015441895</v>
      </c>
      <c r="K98" s="112">
        <v>0.90665066242218018</v>
      </c>
      <c r="L98" s="112">
        <v>0.4239385724067688</v>
      </c>
      <c r="M98" s="113">
        <v>0.28070175647735596</v>
      </c>
      <c r="N98" s="116">
        <v>0.63157892227172852</v>
      </c>
      <c r="O98" s="115">
        <v>0.3333333432674408</v>
      </c>
      <c r="P98" s="115">
        <v>1.3333333730697632</v>
      </c>
      <c r="Q98" s="115">
        <v>0.4444444477558136</v>
      </c>
      <c r="R98" s="116">
        <v>0.46666666865348816</v>
      </c>
      <c r="S98" s="113">
        <v>0.80000001192092896</v>
      </c>
      <c r="T98" s="116">
        <v>2.5</v>
      </c>
      <c r="U98" s="115">
        <v>1.3687499761581421</v>
      </c>
      <c r="V98" s="116">
        <v>1.1666666269302368</v>
      </c>
      <c r="W98" s="113">
        <v>0.65705126523971558</v>
      </c>
      <c r="X98" s="115">
        <v>1.15625</v>
      </c>
      <c r="Y98" s="113">
        <v>4.5285001397132874E-2</v>
      </c>
      <c r="Z98" s="115">
        <v>0.72653073072433472</v>
      </c>
      <c r="AA98" s="118">
        <v>0.5</v>
      </c>
      <c r="AB98" s="124"/>
      <c r="AC98" s="123">
        <v>0.28070175647735596</v>
      </c>
      <c r="AD98" s="121">
        <v>2.6666667461395264</v>
      </c>
      <c r="AE98" s="121">
        <v>0.63157892227172852</v>
      </c>
      <c r="AF98" s="115">
        <v>2.5</v>
      </c>
      <c r="AG98" s="121">
        <v>0.5</v>
      </c>
      <c r="AH98" s="121">
        <v>3.5</v>
      </c>
      <c r="AI98" s="115">
        <v>1.3687499761581421</v>
      </c>
      <c r="AJ98" s="121">
        <v>1.7999999523162842</v>
      </c>
      <c r="AK98" s="121">
        <v>0.9375</v>
      </c>
      <c r="AL98" s="115">
        <v>1.1666666269302368</v>
      </c>
      <c r="AM98" s="121">
        <v>0.8571428656578064</v>
      </c>
      <c r="AN98" s="121">
        <v>1.6000000238418579</v>
      </c>
      <c r="AO98" s="120">
        <v>0.63157892227172852</v>
      </c>
      <c r="AP98" s="121">
        <v>0</v>
      </c>
      <c r="AQ98" s="121">
        <v>1</v>
      </c>
      <c r="AR98" s="121">
        <v>0</v>
      </c>
      <c r="AS98" s="122">
        <v>3</v>
      </c>
    </row>
    <row r="99" spans="1:45" ht="13" x14ac:dyDescent="0.25">
      <c r="A99" s="5" t="s">
        <v>122</v>
      </c>
      <c r="B99" s="62" t="s">
        <v>52</v>
      </c>
      <c r="C99" s="108">
        <v>43101</v>
      </c>
      <c r="D99" s="73">
        <f t="shared" si="8"/>
        <v>1.4734541177749634</v>
      </c>
      <c r="E99" s="109">
        <v>1.4274183511734009</v>
      </c>
      <c r="F99" s="110">
        <v>1.5194898843765259</v>
      </c>
      <c r="G99" s="111">
        <v>1.206140398979187</v>
      </c>
      <c r="H99" s="112">
        <v>1.3261146545410156</v>
      </c>
      <c r="I99" s="112">
        <v>1.75</v>
      </c>
      <c r="J99" s="112">
        <v>2.4792613983154297</v>
      </c>
      <c r="K99" s="112">
        <v>1.4293756484985352</v>
      </c>
      <c r="L99" s="112">
        <v>0.64983266592025757</v>
      </c>
      <c r="M99" s="113">
        <v>0.83333337306976318</v>
      </c>
      <c r="N99" s="116">
        <v>1.5789474248886108</v>
      </c>
      <c r="O99" s="115">
        <v>1.0588235855102539</v>
      </c>
      <c r="P99" s="115">
        <v>1.625</v>
      </c>
      <c r="Q99" s="115">
        <v>0.95396828651428223</v>
      </c>
      <c r="R99" s="116">
        <v>1.6666666269302368</v>
      </c>
      <c r="S99" s="113">
        <v>0.20000000298023224</v>
      </c>
      <c r="T99" s="116">
        <v>3.2999999523162842</v>
      </c>
      <c r="U99" s="115">
        <v>2.2312500476837158</v>
      </c>
      <c r="V99" s="116">
        <v>2.7272727489471436</v>
      </c>
      <c r="W99" s="113">
        <v>0.4384615421295166</v>
      </c>
      <c r="X99" s="115">
        <v>2.4202897548675537</v>
      </c>
      <c r="Y99" s="113">
        <v>0.67071998119354248</v>
      </c>
      <c r="Z99" s="115">
        <v>1.278778076171875</v>
      </c>
      <c r="AA99" s="118">
        <v>0</v>
      </c>
      <c r="AB99" s="124"/>
      <c r="AC99" s="123">
        <v>0.83333337306976318</v>
      </c>
      <c r="AD99" s="121">
        <v>3.1666667461395264</v>
      </c>
      <c r="AE99" s="121">
        <v>1.5789474248886108</v>
      </c>
      <c r="AF99" s="115">
        <v>3.2999999523162842</v>
      </c>
      <c r="AG99" s="121">
        <v>1</v>
      </c>
      <c r="AH99" s="121">
        <v>4.2857141494750977</v>
      </c>
      <c r="AI99" s="115">
        <v>2.2312500476837158</v>
      </c>
      <c r="AJ99" s="121">
        <v>3.1500000953674316</v>
      </c>
      <c r="AK99" s="121">
        <v>1.3125</v>
      </c>
      <c r="AL99" s="115">
        <v>2.7272727489471436</v>
      </c>
      <c r="AM99" s="121">
        <v>0.8571428656578064</v>
      </c>
      <c r="AN99" s="121">
        <v>6</v>
      </c>
      <c r="AO99" s="120">
        <v>1.5789474248886108</v>
      </c>
      <c r="AP99" s="121">
        <v>5</v>
      </c>
      <c r="AQ99" s="121">
        <v>3.1666667461395264</v>
      </c>
      <c r="AR99" s="121">
        <v>0</v>
      </c>
      <c r="AS99" s="122">
        <v>3</v>
      </c>
    </row>
    <row r="100" spans="1:45" ht="13" x14ac:dyDescent="0.25">
      <c r="A100" s="5" t="s">
        <v>123</v>
      </c>
      <c r="B100" s="62" t="s">
        <v>78</v>
      </c>
      <c r="C100" s="108">
        <v>43101</v>
      </c>
      <c r="D100" s="73">
        <f t="shared" si="8"/>
        <v>2.6934468746185303</v>
      </c>
      <c r="E100" s="109">
        <v>2.9616386890411377</v>
      </c>
      <c r="F100" s="110">
        <v>2.4252550601959229</v>
      </c>
      <c r="G100" s="111">
        <v>3.2263374328613281</v>
      </c>
      <c r="H100" s="112">
        <v>2.3710784912109375</v>
      </c>
      <c r="I100" s="112">
        <v>3.2874999046325684</v>
      </c>
      <c r="J100" s="112">
        <v>3.9375</v>
      </c>
      <c r="K100" s="112">
        <v>2.2489984035491943</v>
      </c>
      <c r="L100" s="112">
        <v>1.0892665386199951</v>
      </c>
      <c r="M100" s="113">
        <v>2.8971192836761475</v>
      </c>
      <c r="N100" s="116">
        <v>3.5555555820465088</v>
      </c>
      <c r="O100" s="115">
        <v>3.3333332538604736</v>
      </c>
      <c r="P100" s="115">
        <v>1.4117647409439087</v>
      </c>
      <c r="Q100" s="115">
        <v>3.5392158031463623</v>
      </c>
      <c r="R100" s="116">
        <v>1.2000000476837158</v>
      </c>
      <c r="S100" s="113">
        <v>2.375</v>
      </c>
      <c r="T100" s="116">
        <v>4.1999998092651367</v>
      </c>
      <c r="U100" s="115">
        <v>4.2750000953674316</v>
      </c>
      <c r="V100" s="116">
        <v>3.5999999046325684</v>
      </c>
      <c r="W100" s="113">
        <v>2.461538553237915</v>
      </c>
      <c r="X100" s="115">
        <v>2.0364582538604736</v>
      </c>
      <c r="Y100" s="113">
        <v>0.67112249135971069</v>
      </c>
      <c r="Z100" s="115">
        <v>1.5966769456863403</v>
      </c>
      <c r="AA100" s="118">
        <v>1</v>
      </c>
      <c r="AB100" s="124"/>
      <c r="AC100" s="123">
        <v>2.8971192836761475</v>
      </c>
      <c r="AD100" s="121">
        <v>4.8888888359069824</v>
      </c>
      <c r="AE100" s="121">
        <v>3.5555555820465088</v>
      </c>
      <c r="AF100" s="115">
        <v>4.1999998092651367</v>
      </c>
      <c r="AG100" s="121">
        <v>1</v>
      </c>
      <c r="AH100" s="121">
        <v>5.5714287757873535</v>
      </c>
      <c r="AI100" s="115">
        <v>4.2750000953674316</v>
      </c>
      <c r="AJ100" s="121">
        <v>4.8000001907348633</v>
      </c>
      <c r="AK100" s="121">
        <v>3.75</v>
      </c>
      <c r="AL100" s="115">
        <v>3.5999999046325684</v>
      </c>
      <c r="AM100" s="121">
        <v>3</v>
      </c>
      <c r="AN100" s="121">
        <v>5</v>
      </c>
      <c r="AO100" s="120">
        <v>3.5555555820465088</v>
      </c>
      <c r="AP100" s="121">
        <v>6</v>
      </c>
      <c r="AQ100" s="121">
        <v>5.6666665077209473</v>
      </c>
      <c r="AR100" s="121">
        <v>1.7999999523162842</v>
      </c>
      <c r="AS100" s="122">
        <v>6</v>
      </c>
    </row>
    <row r="101" spans="1:45" ht="13" x14ac:dyDescent="0.25">
      <c r="A101" s="5" t="s">
        <v>113</v>
      </c>
      <c r="B101" s="62" t="s">
        <v>75</v>
      </c>
      <c r="C101" s="108">
        <v>43101</v>
      </c>
      <c r="D101" s="73">
        <f t="shared" si="8"/>
        <v>1.0509927868843079</v>
      </c>
      <c r="E101" s="109">
        <v>1.135884165763855</v>
      </c>
      <c r="F101" s="110">
        <v>0.96610140800476074</v>
      </c>
      <c r="G101" s="111">
        <v>1.1851851940155029</v>
      </c>
      <c r="H101" s="112">
        <v>0.38496732711791992</v>
      </c>
      <c r="I101" s="112">
        <v>1.8375000953674316</v>
      </c>
      <c r="J101" s="112">
        <v>1.5874999761581421</v>
      </c>
      <c r="K101" s="112">
        <v>0.85833334922790527</v>
      </c>
      <c r="L101" s="112">
        <v>0.45247095823287964</v>
      </c>
      <c r="M101" s="113">
        <v>0.59259259700775146</v>
      </c>
      <c r="N101" s="116">
        <v>1.7777777910232544</v>
      </c>
      <c r="O101" s="115">
        <v>0.11764705926179886</v>
      </c>
      <c r="P101" s="115">
        <v>0.66666668653488159</v>
      </c>
      <c r="Q101" s="115">
        <v>0.18888889253139496</v>
      </c>
      <c r="R101" s="116">
        <v>0.56666666269302368</v>
      </c>
      <c r="S101" s="113">
        <v>0.60000002384185791</v>
      </c>
      <c r="T101" s="116">
        <v>3.0750000476837158</v>
      </c>
      <c r="U101" s="115">
        <v>2.1749999523162842</v>
      </c>
      <c r="V101" s="116">
        <v>1</v>
      </c>
      <c r="W101" s="113">
        <v>0.80000001192092896</v>
      </c>
      <c r="X101" s="115">
        <v>0.91666668653488159</v>
      </c>
      <c r="Y101" s="113">
        <v>3.5160001367330551E-2</v>
      </c>
      <c r="Z101" s="115">
        <v>0.82225286960601807</v>
      </c>
      <c r="AA101" s="118">
        <v>0.5</v>
      </c>
      <c r="AB101" s="124"/>
      <c r="AC101" s="123">
        <v>0.59259259700775146</v>
      </c>
      <c r="AD101" s="121">
        <v>2</v>
      </c>
      <c r="AE101" s="121">
        <v>1.7777777910232544</v>
      </c>
      <c r="AF101" s="115">
        <v>3.0750000476837158</v>
      </c>
      <c r="AG101" s="121">
        <v>0.5</v>
      </c>
      <c r="AH101" s="121">
        <v>4.1785712242126465</v>
      </c>
      <c r="AI101" s="115">
        <v>2.1749999523162842</v>
      </c>
      <c r="AJ101" s="121">
        <v>1.3500000238418579</v>
      </c>
      <c r="AK101" s="121">
        <v>3</v>
      </c>
      <c r="AL101" s="115">
        <v>1</v>
      </c>
      <c r="AM101" s="121">
        <v>0.8571428656578064</v>
      </c>
      <c r="AN101" s="121">
        <v>1.2000000476837158</v>
      </c>
      <c r="AO101" s="120">
        <v>1.7777777910232544</v>
      </c>
      <c r="AP101" s="121">
        <v>6</v>
      </c>
      <c r="AQ101" s="121">
        <v>2.3333332538604736</v>
      </c>
      <c r="AR101" s="121">
        <v>0.66666668653488159</v>
      </c>
      <c r="AS101" s="122">
        <v>3</v>
      </c>
    </row>
    <row r="102" spans="1:45" ht="13" x14ac:dyDescent="0.25">
      <c r="A102" s="5" t="s">
        <v>149</v>
      </c>
      <c r="B102" s="62" t="s">
        <v>148</v>
      </c>
      <c r="C102" s="108">
        <v>43466</v>
      </c>
      <c r="D102" s="73">
        <f t="shared" si="8"/>
        <v>1.5909400582313538</v>
      </c>
      <c r="E102" s="109">
        <v>1.7314043045043945</v>
      </c>
      <c r="F102" s="110">
        <v>1.450475811958313</v>
      </c>
      <c r="G102" s="111">
        <v>2.1006944179534912</v>
      </c>
      <c r="H102" s="112">
        <v>1.0435185432434082</v>
      </c>
      <c r="I102" s="112">
        <v>2.0499999523162842</v>
      </c>
      <c r="J102" s="112">
        <v>1.8875000476837158</v>
      </c>
      <c r="K102" s="112">
        <v>1.8295940160751343</v>
      </c>
      <c r="L102" s="112">
        <v>0.63433325290679932</v>
      </c>
      <c r="M102" s="113">
        <v>0.7638888955116272</v>
      </c>
      <c r="N102" s="116">
        <v>3.4375</v>
      </c>
      <c r="O102" s="115">
        <v>0.5</v>
      </c>
      <c r="P102" s="115">
        <v>0.70370370149612427</v>
      </c>
      <c r="Q102" s="115">
        <v>0.78703707456588745</v>
      </c>
      <c r="R102" s="116">
        <v>2.1833333969116211</v>
      </c>
      <c r="S102" s="113">
        <v>2</v>
      </c>
      <c r="T102" s="116">
        <v>2.0999999046325684</v>
      </c>
      <c r="U102" s="115">
        <v>2.0250000953674316</v>
      </c>
      <c r="V102" s="116">
        <v>1.75</v>
      </c>
      <c r="W102" s="113">
        <v>1.7564102411270142</v>
      </c>
      <c r="X102" s="115">
        <v>1.9027777910232544</v>
      </c>
      <c r="Y102" s="113">
        <v>0.305774986743927</v>
      </c>
      <c r="Z102" s="115">
        <v>0.59722477197647095</v>
      </c>
      <c r="AA102" s="118">
        <v>1</v>
      </c>
      <c r="AB102" s="124"/>
      <c r="AC102" s="123">
        <v>0.7638888955116272</v>
      </c>
      <c r="AD102" s="121">
        <v>1.3333333730697632</v>
      </c>
      <c r="AE102" s="121">
        <v>3.4375</v>
      </c>
      <c r="AF102" s="115">
        <v>2.0999999046325684</v>
      </c>
      <c r="AG102" s="121">
        <v>3</v>
      </c>
      <c r="AH102" s="121">
        <v>1.7142857313156128</v>
      </c>
      <c r="AI102" s="115">
        <v>2.0250000953674316</v>
      </c>
      <c r="AJ102" s="121">
        <v>1.7999999523162842</v>
      </c>
      <c r="AK102" s="121">
        <v>2.25</v>
      </c>
      <c r="AL102" s="115">
        <v>1.75</v>
      </c>
      <c r="AM102" s="121">
        <v>0</v>
      </c>
      <c r="AN102" s="121">
        <v>4.1999998092651367</v>
      </c>
      <c r="AO102" s="120">
        <v>3.4375</v>
      </c>
      <c r="AP102" s="121">
        <v>6</v>
      </c>
      <c r="AQ102" s="121">
        <v>5.25</v>
      </c>
      <c r="AR102" s="121">
        <v>2.5</v>
      </c>
      <c r="AS102" s="122">
        <v>3</v>
      </c>
    </row>
    <row r="103" spans="1:45" ht="13" x14ac:dyDescent="0.25">
      <c r="B103" s="146" t="s">
        <v>188</v>
      </c>
      <c r="C103" s="147"/>
      <c r="D103" s="73"/>
      <c r="E103" s="109"/>
      <c r="F103" s="110"/>
      <c r="G103" s="111"/>
      <c r="H103" s="112"/>
      <c r="I103" s="112"/>
      <c r="J103" s="112"/>
      <c r="K103" s="112"/>
      <c r="L103" s="112"/>
      <c r="M103" s="113"/>
      <c r="N103" s="116"/>
      <c r="O103" s="115"/>
      <c r="P103" s="115"/>
      <c r="Q103" s="115"/>
      <c r="R103" s="116"/>
      <c r="S103" s="113"/>
      <c r="T103" s="116"/>
      <c r="U103" s="115"/>
      <c r="V103" s="116"/>
      <c r="W103" s="113"/>
      <c r="X103" s="115"/>
      <c r="Y103" s="113"/>
      <c r="Z103" s="115"/>
      <c r="AA103" s="118"/>
      <c r="AB103" s="124"/>
      <c r="AC103" s="123"/>
      <c r="AD103" s="121"/>
      <c r="AE103" s="121"/>
      <c r="AF103" s="115"/>
      <c r="AG103" s="121"/>
      <c r="AH103" s="121"/>
      <c r="AI103" s="115"/>
      <c r="AJ103" s="121"/>
      <c r="AK103" s="121"/>
      <c r="AL103" s="115"/>
      <c r="AM103" s="121"/>
      <c r="AN103" s="121"/>
      <c r="AO103" s="120"/>
      <c r="AP103" s="121"/>
      <c r="AQ103" s="121"/>
      <c r="AR103" s="121"/>
      <c r="AS103" s="122"/>
    </row>
    <row r="104" spans="1:45" ht="13" x14ac:dyDescent="0.25">
      <c r="A104" s="5" t="s">
        <v>107</v>
      </c>
      <c r="B104" s="62" t="s">
        <v>53</v>
      </c>
      <c r="C104" s="108">
        <v>43101</v>
      </c>
      <c r="D104" s="73">
        <f t="shared" ref="D104:D112" si="9">IF(OR(E104=".",F104="."),".",AVERAGE(E104,F104))</f>
        <v>3.038914680480957</v>
      </c>
      <c r="E104" s="109">
        <v>3.0324318408966064</v>
      </c>
      <c r="F104" s="110">
        <v>3.0453975200653076</v>
      </c>
      <c r="G104" s="111">
        <v>1.9250731468200684</v>
      </c>
      <c r="H104" s="112">
        <v>2.1972222328186035</v>
      </c>
      <c r="I104" s="112">
        <v>4.9749999046325684</v>
      </c>
      <c r="J104" s="112">
        <v>3.8312499523162842</v>
      </c>
      <c r="K104" s="112">
        <v>2.2800478935241699</v>
      </c>
      <c r="L104" s="112">
        <v>3.0248947143554688</v>
      </c>
      <c r="M104" s="113">
        <v>1.429093599319458</v>
      </c>
      <c r="N104" s="116">
        <v>2.4210526943206787</v>
      </c>
      <c r="O104" s="115">
        <v>2.0555555820465088</v>
      </c>
      <c r="P104" s="115">
        <v>2.1764705181121826</v>
      </c>
      <c r="Q104" s="115">
        <v>1.656862735748291</v>
      </c>
      <c r="R104" s="114">
        <v>2.9000000953674316</v>
      </c>
      <c r="S104" s="117">
        <v>5</v>
      </c>
      <c r="T104" s="114">
        <v>4.9499998092651367</v>
      </c>
      <c r="U104" s="115">
        <v>3.4124999046325684</v>
      </c>
      <c r="V104" s="116">
        <v>4.25</v>
      </c>
      <c r="W104" s="113">
        <v>2.0705127716064453</v>
      </c>
      <c r="X104" s="115">
        <v>2.4895832538604736</v>
      </c>
      <c r="Y104" s="113">
        <v>0.78498750925064087</v>
      </c>
      <c r="Z104" s="115">
        <v>2.2896969318389893</v>
      </c>
      <c r="AA104" s="118">
        <v>6</v>
      </c>
      <c r="AB104" s="124"/>
      <c r="AC104" s="123">
        <v>1.429093599319458</v>
      </c>
      <c r="AD104" s="121">
        <v>3.5416667461395264</v>
      </c>
      <c r="AE104" s="121">
        <v>2.4210526943206787</v>
      </c>
      <c r="AF104" s="115">
        <v>4.9499998092651367</v>
      </c>
      <c r="AG104" s="121">
        <v>6</v>
      </c>
      <c r="AH104" s="121">
        <v>4.5</v>
      </c>
      <c r="AI104" s="115">
        <v>3.4124999046325684</v>
      </c>
      <c r="AJ104" s="121">
        <v>1.9500000476837158</v>
      </c>
      <c r="AK104" s="121">
        <v>4.875</v>
      </c>
      <c r="AL104" s="115">
        <v>4.25</v>
      </c>
      <c r="AM104" s="121">
        <v>3.4285714626312256</v>
      </c>
      <c r="AN104" s="121">
        <v>5.4000000953674316</v>
      </c>
      <c r="AO104" s="120">
        <v>2.4210526943206787</v>
      </c>
      <c r="AP104" s="121">
        <v>6</v>
      </c>
      <c r="AQ104" s="121">
        <v>3.1666667461395264</v>
      </c>
      <c r="AR104" s="121">
        <v>1.5</v>
      </c>
      <c r="AS104" s="122">
        <v>3</v>
      </c>
    </row>
    <row r="105" spans="1:45" ht="13" x14ac:dyDescent="0.25">
      <c r="A105" s="5" t="s">
        <v>147</v>
      </c>
      <c r="B105" s="62" t="s">
        <v>146</v>
      </c>
      <c r="C105" s="108">
        <v>43466</v>
      </c>
      <c r="D105" s="73">
        <f t="shared" si="9"/>
        <v>1.6575472950935364</v>
      </c>
      <c r="E105" s="109">
        <v>1.9035264253616333</v>
      </c>
      <c r="F105" s="110">
        <v>1.4115681648254395</v>
      </c>
      <c r="G105" s="111">
        <v>1.5394736528396606</v>
      </c>
      <c r="H105" s="112">
        <v>1.6711056232452393</v>
      </c>
      <c r="I105" s="112">
        <v>2.5</v>
      </c>
      <c r="J105" s="112">
        <v>2.316666841506958</v>
      </c>
      <c r="K105" s="112">
        <v>1.1642627716064453</v>
      </c>
      <c r="L105" s="112">
        <v>0.75377470254898071</v>
      </c>
      <c r="M105" s="113">
        <v>0.94736844301223755</v>
      </c>
      <c r="N105" s="116">
        <v>2.1315789222717285</v>
      </c>
      <c r="O105" s="115">
        <v>2.4444444179534912</v>
      </c>
      <c r="P105" s="115">
        <v>1.3529411554336548</v>
      </c>
      <c r="Q105" s="115">
        <v>1.7870370149612427</v>
      </c>
      <c r="R105" s="114">
        <v>1.1000000238418579</v>
      </c>
      <c r="S105" s="117">
        <v>2</v>
      </c>
      <c r="T105" s="114">
        <v>3</v>
      </c>
      <c r="U105" s="115">
        <v>4.0500001907348633</v>
      </c>
      <c r="V105" s="116">
        <v>0.58333331346511841</v>
      </c>
      <c r="W105" s="113">
        <v>1.057692289352417</v>
      </c>
      <c r="X105" s="115">
        <v>1.2708333730697632</v>
      </c>
      <c r="Y105" s="113">
        <v>0.23456250131130219</v>
      </c>
      <c r="Z105" s="115">
        <v>1.5267616510391235</v>
      </c>
      <c r="AA105" s="118">
        <v>0.5</v>
      </c>
      <c r="AB105" s="124"/>
      <c r="AC105" s="123">
        <v>0.94736844301223755</v>
      </c>
      <c r="AD105" s="121">
        <v>2.6666667461395264</v>
      </c>
      <c r="AE105" s="121">
        <v>2.1315789222717285</v>
      </c>
      <c r="AF105" s="115">
        <v>3</v>
      </c>
      <c r="AG105" s="121">
        <v>0</v>
      </c>
      <c r="AH105" s="121">
        <v>4.2857141494750977</v>
      </c>
      <c r="AI105" s="115">
        <v>4.0500001907348633</v>
      </c>
      <c r="AJ105" s="121">
        <v>3.5999999046325684</v>
      </c>
      <c r="AK105" s="121">
        <v>4.5</v>
      </c>
      <c r="AL105" s="115">
        <v>0.58333331346511841</v>
      </c>
      <c r="AM105" s="121">
        <v>0.4285714328289032</v>
      </c>
      <c r="AN105" s="121">
        <v>0.80000001192092896</v>
      </c>
      <c r="AO105" s="120">
        <v>2.1315789222717285</v>
      </c>
      <c r="AP105" s="121">
        <v>6</v>
      </c>
      <c r="AQ105" s="121">
        <v>3.75</v>
      </c>
      <c r="AR105" s="121">
        <v>0.89999997615814209</v>
      </c>
      <c r="AS105" s="122">
        <v>1.5</v>
      </c>
    </row>
    <row r="106" spans="1:45" ht="15" x14ac:dyDescent="0.25">
      <c r="A106" s="5" t="s">
        <v>150</v>
      </c>
      <c r="B106" s="62" t="s">
        <v>179</v>
      </c>
      <c r="C106" s="108">
        <v>43831</v>
      </c>
      <c r="D106" s="73">
        <f t="shared" si="9"/>
        <v>2.7316302061080933</v>
      </c>
      <c r="E106" s="109">
        <v>3.150510311126709</v>
      </c>
      <c r="F106" s="110">
        <v>2.3127501010894775</v>
      </c>
      <c r="G106" s="111">
        <v>2.4994516372680664</v>
      </c>
      <c r="H106" s="112">
        <v>2.3270792961120605</v>
      </c>
      <c r="I106" s="112">
        <v>4.625</v>
      </c>
      <c r="J106" s="112">
        <v>2.15625</v>
      </c>
      <c r="K106" s="112">
        <v>2.480769157409668</v>
      </c>
      <c r="L106" s="112">
        <v>2.3012309074401855</v>
      </c>
      <c r="M106" s="113">
        <v>2.4462718963623047</v>
      </c>
      <c r="N106" s="116">
        <v>2.5526316165924072</v>
      </c>
      <c r="O106" s="115">
        <v>1.7222222089767456</v>
      </c>
      <c r="P106" s="115">
        <v>3.6875</v>
      </c>
      <c r="Q106" s="115">
        <v>1.82962965965271</v>
      </c>
      <c r="R106" s="114">
        <v>2.0689654350280762</v>
      </c>
      <c r="S106" s="117">
        <v>4.9000000953674316</v>
      </c>
      <c r="T106" s="114">
        <v>4.3499999046325684</v>
      </c>
      <c r="U106" s="115">
        <v>2.0625</v>
      </c>
      <c r="V106" s="116">
        <v>2.25</v>
      </c>
      <c r="W106" s="113">
        <v>1.7948718070983887</v>
      </c>
      <c r="X106" s="115">
        <v>3.1666667461395264</v>
      </c>
      <c r="Y106" s="113">
        <v>0.94679999351501465</v>
      </c>
      <c r="Z106" s="115">
        <v>1.9568930864334106</v>
      </c>
      <c r="AA106" s="118">
        <v>4</v>
      </c>
      <c r="AB106" s="124"/>
      <c r="AC106" s="123">
        <v>2.4462718963623047</v>
      </c>
      <c r="AD106" s="121">
        <v>5.75</v>
      </c>
      <c r="AE106" s="121">
        <v>2.5526316165924072</v>
      </c>
      <c r="AF106" s="115">
        <v>4.3499999046325684</v>
      </c>
      <c r="AG106" s="121">
        <v>2.5</v>
      </c>
      <c r="AH106" s="121">
        <v>5.1428570747375488</v>
      </c>
      <c r="AI106" s="115">
        <v>2.0625</v>
      </c>
      <c r="AJ106" s="121">
        <v>1.5</v>
      </c>
      <c r="AK106" s="121">
        <v>2.625</v>
      </c>
      <c r="AL106" s="115">
        <v>2.25</v>
      </c>
      <c r="AM106" s="121">
        <v>0.8571428656578064</v>
      </c>
      <c r="AN106" s="121">
        <v>4.1999998092651367</v>
      </c>
      <c r="AO106" s="120">
        <v>2.5526316165924072</v>
      </c>
      <c r="AP106" s="121">
        <v>4</v>
      </c>
      <c r="AQ106" s="121">
        <v>3.75</v>
      </c>
      <c r="AR106" s="121">
        <v>1.2999999523162842</v>
      </c>
      <c r="AS106" s="122">
        <v>4.5</v>
      </c>
    </row>
    <row r="107" spans="1:45" ht="13" x14ac:dyDescent="0.25">
      <c r="A107" s="5" t="s">
        <v>125</v>
      </c>
      <c r="B107" s="62" t="s">
        <v>30</v>
      </c>
      <c r="C107" s="108">
        <v>43466</v>
      </c>
      <c r="D107" s="73">
        <f t="shared" si="9"/>
        <v>1.7242690324783325</v>
      </c>
      <c r="E107" s="109">
        <v>1.7532691955566406</v>
      </c>
      <c r="F107" s="110">
        <v>1.6952688694000244</v>
      </c>
      <c r="G107" s="111">
        <v>2.2922148704528809</v>
      </c>
      <c r="H107" s="112">
        <v>1.0675926208496094</v>
      </c>
      <c r="I107" s="112">
        <v>1.8999999761581421</v>
      </c>
      <c r="J107" s="112">
        <v>2.5625</v>
      </c>
      <c r="K107" s="112">
        <v>1.8289930820465088</v>
      </c>
      <c r="L107" s="112">
        <v>0.69431334733963013</v>
      </c>
      <c r="M107" s="113">
        <v>1.6633772850036621</v>
      </c>
      <c r="N107" s="116">
        <v>2.9210526943206787</v>
      </c>
      <c r="O107" s="115">
        <v>0.55555558204650879</v>
      </c>
      <c r="P107" s="115">
        <v>1.2222222089767456</v>
      </c>
      <c r="Q107" s="115">
        <v>2.4259259700775146</v>
      </c>
      <c r="R107" s="116">
        <v>6.6666670143604279E-2</v>
      </c>
      <c r="S107" s="113">
        <v>0.5</v>
      </c>
      <c r="T107" s="116">
        <v>3.2999999523162842</v>
      </c>
      <c r="U107" s="115">
        <v>4.125</v>
      </c>
      <c r="V107" s="116">
        <v>1</v>
      </c>
      <c r="W107" s="113">
        <v>2.3333332538604736</v>
      </c>
      <c r="X107" s="115">
        <v>1.3246527910232544</v>
      </c>
      <c r="Y107" s="113">
        <v>0.24070274829864502</v>
      </c>
      <c r="Z107" s="115">
        <v>1.3422373533248901</v>
      </c>
      <c r="AA107" s="118">
        <v>0.5</v>
      </c>
      <c r="AB107" s="124"/>
      <c r="AC107" s="123">
        <v>1.6633772850036621</v>
      </c>
      <c r="AD107" s="121">
        <v>3.4166667461395264</v>
      </c>
      <c r="AE107" s="121">
        <v>2.9210526943206787</v>
      </c>
      <c r="AF107" s="115">
        <v>3.2999999523162842</v>
      </c>
      <c r="AG107" s="121">
        <v>0</v>
      </c>
      <c r="AH107" s="121">
        <v>4.7142858505249023</v>
      </c>
      <c r="AI107" s="115">
        <v>4.125</v>
      </c>
      <c r="AJ107" s="121">
        <v>4.5</v>
      </c>
      <c r="AK107" s="121">
        <v>3.75</v>
      </c>
      <c r="AL107" s="115">
        <v>1</v>
      </c>
      <c r="AM107" s="121">
        <v>0.8571428656578064</v>
      </c>
      <c r="AN107" s="121">
        <v>1.2000000476837158</v>
      </c>
      <c r="AO107" s="120">
        <v>2.9210526943206787</v>
      </c>
      <c r="AP107" s="121">
        <v>6</v>
      </c>
      <c r="AQ107" s="121">
        <v>5.25</v>
      </c>
      <c r="AR107" s="121">
        <v>0.89999997615814209</v>
      </c>
      <c r="AS107" s="122">
        <v>4.5</v>
      </c>
    </row>
    <row r="108" spans="1:45" ht="15" x14ac:dyDescent="0.25">
      <c r="A108" s="5" t="s">
        <v>152</v>
      </c>
      <c r="B108" s="62" t="s">
        <v>178</v>
      </c>
      <c r="C108" s="108">
        <v>43466</v>
      </c>
      <c r="D108" s="73">
        <f t="shared" si="9"/>
        <v>1.8232329487800598</v>
      </c>
      <c r="E108" s="109">
        <v>1.9243886470794678</v>
      </c>
      <c r="F108" s="110">
        <v>1.7220772504806519</v>
      </c>
      <c r="G108" s="111">
        <v>1.6148325204849243</v>
      </c>
      <c r="H108" s="112">
        <v>1.6583333015441895</v>
      </c>
      <c r="I108" s="112">
        <v>2.5</v>
      </c>
      <c r="J108" s="112">
        <v>2.9416666030883789</v>
      </c>
      <c r="K108" s="112">
        <v>1.4330127239227295</v>
      </c>
      <c r="L108" s="112">
        <v>0.79155230522155762</v>
      </c>
      <c r="M108" s="113">
        <v>0.38755980134010315</v>
      </c>
      <c r="N108" s="116">
        <v>2.8421051502227783</v>
      </c>
      <c r="O108" s="115">
        <v>1.7333333492279053</v>
      </c>
      <c r="P108" s="115">
        <v>2</v>
      </c>
      <c r="Q108" s="115">
        <v>2.4333333969116211</v>
      </c>
      <c r="R108" s="116">
        <v>0.46666666865348816</v>
      </c>
      <c r="S108" s="113">
        <v>1.3999999761581421</v>
      </c>
      <c r="T108" s="116">
        <v>3.5999999046325684</v>
      </c>
      <c r="U108" s="115">
        <v>3.2999999523162842</v>
      </c>
      <c r="V108" s="116">
        <v>2.5833332538604736</v>
      </c>
      <c r="W108" s="113">
        <v>1.7076922655105591</v>
      </c>
      <c r="X108" s="115">
        <v>1.1583333015441895</v>
      </c>
      <c r="Y108" s="113">
        <v>0.65193098783493042</v>
      </c>
      <c r="Z108" s="115">
        <v>1.2227258682250977</v>
      </c>
      <c r="AA108" s="118">
        <v>0.5</v>
      </c>
      <c r="AB108" s="124"/>
      <c r="AC108" s="123">
        <v>0.38755980134010315</v>
      </c>
      <c r="AD108" s="121">
        <v>0.81818181276321411</v>
      </c>
      <c r="AE108" s="121">
        <v>2.8421051502227783</v>
      </c>
      <c r="AF108" s="115">
        <v>3.5999999046325684</v>
      </c>
      <c r="AG108" s="121">
        <v>2</v>
      </c>
      <c r="AH108" s="121">
        <v>4.2857141494750977</v>
      </c>
      <c r="AI108" s="115">
        <v>3.2999999523162842</v>
      </c>
      <c r="AJ108" s="121">
        <v>3.2999999523162842</v>
      </c>
      <c r="AK108" s="121" t="s">
        <v>207</v>
      </c>
      <c r="AL108" s="115">
        <v>2.5833332538604736</v>
      </c>
      <c r="AM108" s="121">
        <v>2.5714285373687744</v>
      </c>
      <c r="AN108" s="121">
        <v>2.5999999046325684</v>
      </c>
      <c r="AO108" s="120">
        <v>2.8421051502227783</v>
      </c>
      <c r="AP108" s="121">
        <v>6</v>
      </c>
      <c r="AQ108" s="121">
        <v>4</v>
      </c>
      <c r="AR108" s="121">
        <v>2.4000000953674316</v>
      </c>
      <c r="AS108" s="122">
        <v>0</v>
      </c>
    </row>
    <row r="109" spans="1:45" ht="13" x14ac:dyDescent="0.25">
      <c r="A109" s="5" t="s">
        <v>160</v>
      </c>
      <c r="B109" s="62" t="s">
        <v>159</v>
      </c>
      <c r="C109" s="108">
        <v>43831</v>
      </c>
      <c r="D109" s="73">
        <f t="shared" si="9"/>
        <v>2.789203405380249</v>
      </c>
      <c r="E109" s="109">
        <v>2.9005708694458008</v>
      </c>
      <c r="F109" s="110">
        <v>2.6778359413146973</v>
      </c>
      <c r="G109" s="111">
        <v>1.2239583730697632</v>
      </c>
      <c r="H109" s="112">
        <v>2.5777544975280762</v>
      </c>
      <c r="I109" s="112">
        <v>4.9000000953674316</v>
      </c>
      <c r="J109" s="112">
        <v>1.7489583492279053</v>
      </c>
      <c r="K109" s="112">
        <v>3.2904648780822754</v>
      </c>
      <c r="L109" s="112">
        <v>2.9940845966339111</v>
      </c>
      <c r="M109" s="113">
        <v>1.1423611640930176</v>
      </c>
      <c r="N109" s="116">
        <v>1.3055555820465088</v>
      </c>
      <c r="O109" s="115">
        <v>3</v>
      </c>
      <c r="P109" s="115">
        <v>2.9411764144897461</v>
      </c>
      <c r="Q109" s="115">
        <v>1.2698413133621216</v>
      </c>
      <c r="R109" s="116">
        <v>3.0999999046325684</v>
      </c>
      <c r="S109" s="113">
        <v>5</v>
      </c>
      <c r="T109" s="116">
        <v>4.8000001907348633</v>
      </c>
      <c r="U109" s="115">
        <v>2.0812499523162842</v>
      </c>
      <c r="V109" s="116">
        <v>1.4166666269302368</v>
      </c>
      <c r="W109" s="113">
        <v>3.4455127716064453</v>
      </c>
      <c r="X109" s="115">
        <v>3.1354167461395264</v>
      </c>
      <c r="Y109" s="113">
        <v>2.8318343162536621</v>
      </c>
      <c r="Z109" s="115">
        <v>2.6504192352294922</v>
      </c>
      <c r="AA109" s="118">
        <v>3.5</v>
      </c>
      <c r="AB109" s="124"/>
      <c r="AC109" s="123">
        <v>1.1423611640930176</v>
      </c>
      <c r="AD109" s="121">
        <v>5.25</v>
      </c>
      <c r="AE109" s="121">
        <v>1.3055555820465088</v>
      </c>
      <c r="AF109" s="115">
        <v>4.8000001907348633</v>
      </c>
      <c r="AG109" s="121">
        <v>4</v>
      </c>
      <c r="AH109" s="121">
        <v>5.1428570747375488</v>
      </c>
      <c r="AI109" s="115">
        <v>2.0812499523162842</v>
      </c>
      <c r="AJ109" s="121">
        <v>2.0999999046325684</v>
      </c>
      <c r="AK109" s="121">
        <v>2.0625</v>
      </c>
      <c r="AL109" s="115">
        <v>1.4166666269302368</v>
      </c>
      <c r="AM109" s="121">
        <v>0</v>
      </c>
      <c r="AN109" s="121">
        <v>3.4000000953674316</v>
      </c>
      <c r="AO109" s="120">
        <v>1.3055555820465088</v>
      </c>
      <c r="AP109" s="121">
        <v>0</v>
      </c>
      <c r="AQ109" s="121">
        <v>1.9166666269302368</v>
      </c>
      <c r="AR109" s="121">
        <v>0.66666668653488159</v>
      </c>
      <c r="AS109" s="122">
        <v>3</v>
      </c>
    </row>
    <row r="110" spans="1:45" ht="13" x14ac:dyDescent="0.25">
      <c r="A110" s="5" t="s">
        <v>162</v>
      </c>
      <c r="B110" s="62" t="s">
        <v>161</v>
      </c>
      <c r="C110" s="108">
        <v>43466</v>
      </c>
      <c r="D110" s="73">
        <f t="shared" si="9"/>
        <v>1.9520950317382813</v>
      </c>
      <c r="E110" s="109">
        <v>1.7789976596832275</v>
      </c>
      <c r="F110" s="110">
        <v>2.125192403793335</v>
      </c>
      <c r="G110" s="111">
        <v>0.99132776260375977</v>
      </c>
      <c r="H110" s="112">
        <v>1.3206650018692017</v>
      </c>
      <c r="I110" s="112">
        <v>3.0250000953674316</v>
      </c>
      <c r="J110" s="112">
        <v>3.1156249046325684</v>
      </c>
      <c r="K110" s="112">
        <v>2.4657738208770752</v>
      </c>
      <c r="L110" s="112">
        <v>0.794178307056427</v>
      </c>
      <c r="M110" s="113">
        <v>0.27212917804718018</v>
      </c>
      <c r="N110" s="116">
        <v>1.7105263471603394</v>
      </c>
      <c r="O110" s="115">
        <v>0.80000001192092896</v>
      </c>
      <c r="P110" s="115">
        <v>1.6363636255264282</v>
      </c>
      <c r="Q110" s="115">
        <v>2.3796296119689941</v>
      </c>
      <c r="R110" s="116">
        <v>0.46666666865348816</v>
      </c>
      <c r="S110" s="113">
        <v>2.5999999046325684</v>
      </c>
      <c r="T110" s="116">
        <v>3.4500000476837158</v>
      </c>
      <c r="U110" s="115">
        <v>2.2312500476837158</v>
      </c>
      <c r="V110" s="116">
        <v>4</v>
      </c>
      <c r="W110" s="113">
        <v>2.5833332538604736</v>
      </c>
      <c r="X110" s="115">
        <v>2.3482143878936768</v>
      </c>
      <c r="Y110" s="113">
        <v>0.65193098783493042</v>
      </c>
      <c r="Z110" s="115">
        <v>1.2306039333343506</v>
      </c>
      <c r="AA110" s="118">
        <v>0.5</v>
      </c>
      <c r="AB110" s="124"/>
      <c r="AC110" s="123">
        <v>0.27212917804718018</v>
      </c>
      <c r="AD110" s="121">
        <v>0.95454543828964233</v>
      </c>
      <c r="AE110" s="121">
        <v>1.7105263471603394</v>
      </c>
      <c r="AF110" s="115">
        <v>3.4500000476837158</v>
      </c>
      <c r="AG110" s="121">
        <v>0.5</v>
      </c>
      <c r="AH110" s="121">
        <v>4.7142858505249023</v>
      </c>
      <c r="AI110" s="115">
        <v>2.2312500476837158</v>
      </c>
      <c r="AJ110" s="121">
        <v>2.4000000953674316</v>
      </c>
      <c r="AK110" s="121">
        <v>2.0625</v>
      </c>
      <c r="AL110" s="115">
        <v>4</v>
      </c>
      <c r="AM110" s="121">
        <v>2.5714285373687744</v>
      </c>
      <c r="AN110" s="121">
        <v>6</v>
      </c>
      <c r="AO110" s="120">
        <v>1.7105263471603394</v>
      </c>
      <c r="AP110" s="121">
        <v>6</v>
      </c>
      <c r="AQ110" s="121">
        <v>2.9166667461395264</v>
      </c>
      <c r="AR110" s="121">
        <v>0.89999997615814209</v>
      </c>
      <c r="AS110" s="122">
        <v>0</v>
      </c>
    </row>
    <row r="111" spans="1:45" ht="15" x14ac:dyDescent="0.25">
      <c r="A111" s="5" t="s">
        <v>158</v>
      </c>
      <c r="B111" s="62" t="s">
        <v>180</v>
      </c>
      <c r="C111" s="108">
        <v>43831</v>
      </c>
      <c r="D111" s="73">
        <f t="shared" si="9"/>
        <v>1.9507014155387878</v>
      </c>
      <c r="E111" s="109">
        <v>2.1495006084442139</v>
      </c>
      <c r="F111" s="110">
        <v>1.7519022226333618</v>
      </c>
      <c r="G111" s="111">
        <v>1.2811403274536133</v>
      </c>
      <c r="H111" s="112">
        <v>1.4923610687255859</v>
      </c>
      <c r="I111" s="112">
        <v>3.6750001907348633</v>
      </c>
      <c r="J111" s="112">
        <v>2.2249999046325684</v>
      </c>
      <c r="K111" s="112">
        <v>2.2020566463470459</v>
      </c>
      <c r="L111" s="112">
        <v>0.82865017652511597</v>
      </c>
      <c r="M111" s="113">
        <v>0.55701750516891479</v>
      </c>
      <c r="N111" s="116">
        <v>2.005263090133667</v>
      </c>
      <c r="O111" s="115">
        <v>1.0555555820465088</v>
      </c>
      <c r="P111" s="115">
        <v>2.875</v>
      </c>
      <c r="Q111" s="115">
        <v>0.72222220897674561</v>
      </c>
      <c r="R111" s="116">
        <v>1.3166667222976685</v>
      </c>
      <c r="S111" s="113">
        <v>4.8000001907348633</v>
      </c>
      <c r="T111" s="116">
        <v>2.5499999523162842</v>
      </c>
      <c r="U111" s="115">
        <v>2.7000000476837158</v>
      </c>
      <c r="V111" s="116">
        <v>1.75</v>
      </c>
      <c r="W111" s="113">
        <v>1.8589743375778198</v>
      </c>
      <c r="X111" s="115">
        <v>2.5451388359069824</v>
      </c>
      <c r="Y111" s="113">
        <v>0.65193098783493042</v>
      </c>
      <c r="Z111" s="115">
        <v>1.8340195417404175</v>
      </c>
      <c r="AA111" s="118">
        <v>0</v>
      </c>
      <c r="AB111" s="124"/>
      <c r="AC111" s="123">
        <v>0.55701750516891479</v>
      </c>
      <c r="AD111" s="121">
        <v>1.6666666269302368</v>
      </c>
      <c r="AE111" s="121">
        <v>2.005263090133667</v>
      </c>
      <c r="AF111" s="115">
        <v>2.5499999523162842</v>
      </c>
      <c r="AG111" s="121">
        <v>6</v>
      </c>
      <c r="AH111" s="121">
        <v>1.0714285373687744</v>
      </c>
      <c r="AI111" s="115">
        <v>2.7000000476837158</v>
      </c>
      <c r="AJ111" s="121">
        <v>2.7000000476837158</v>
      </c>
      <c r="AK111" s="121" t="s">
        <v>207</v>
      </c>
      <c r="AL111" s="115">
        <v>1.75</v>
      </c>
      <c r="AM111" s="121">
        <v>1.7142857313156128</v>
      </c>
      <c r="AN111" s="121">
        <v>1.7999999523162842</v>
      </c>
      <c r="AO111" s="120">
        <v>2.005263090133667</v>
      </c>
      <c r="AP111" s="121">
        <v>4</v>
      </c>
      <c r="AQ111" s="121">
        <v>3.75</v>
      </c>
      <c r="AR111" s="121">
        <v>0.56000000238418579</v>
      </c>
      <c r="AS111" s="122">
        <v>3</v>
      </c>
    </row>
    <row r="112" spans="1:45" ht="13" x14ac:dyDescent="0.25">
      <c r="A112" s="5" t="s">
        <v>126</v>
      </c>
      <c r="B112" s="62" t="s">
        <v>79</v>
      </c>
      <c r="C112" s="108">
        <v>43101</v>
      </c>
      <c r="D112" s="73">
        <f t="shared" si="9"/>
        <v>2.7976483106613159</v>
      </c>
      <c r="E112" s="109">
        <v>2.7226669788360596</v>
      </c>
      <c r="F112" s="110">
        <v>2.8726296424865723</v>
      </c>
      <c r="G112" s="111">
        <v>2.0543980598449707</v>
      </c>
      <c r="H112" s="112">
        <v>1.9636030197143555</v>
      </c>
      <c r="I112" s="112">
        <v>4.1500000953674316</v>
      </c>
      <c r="J112" s="112">
        <v>3.2562499046325684</v>
      </c>
      <c r="K112" s="112">
        <v>3.4048609733581543</v>
      </c>
      <c r="L112" s="112">
        <v>1.956777811050415</v>
      </c>
      <c r="M112" s="113">
        <v>1.3310184478759766</v>
      </c>
      <c r="N112" s="116">
        <v>2.7777776718139648</v>
      </c>
      <c r="O112" s="115">
        <v>1.6470588445663452</v>
      </c>
      <c r="P112" s="115">
        <v>1.8823529481887817</v>
      </c>
      <c r="Q112" s="115">
        <v>1.8250000476837158</v>
      </c>
      <c r="R112" s="116">
        <v>2.5</v>
      </c>
      <c r="S112" s="113">
        <v>2.9000000953674316</v>
      </c>
      <c r="T112" s="116">
        <v>5.4000000953674316</v>
      </c>
      <c r="U112" s="115">
        <v>1.0125000476837158</v>
      </c>
      <c r="V112" s="116">
        <v>5.5</v>
      </c>
      <c r="W112" s="113">
        <v>3.8583333492279053</v>
      </c>
      <c r="X112" s="115">
        <v>2.9513888359069824</v>
      </c>
      <c r="Y112" s="113">
        <v>0.20457500219345093</v>
      </c>
      <c r="Z112" s="115">
        <v>1.665758490562439</v>
      </c>
      <c r="AA112" s="118">
        <v>4</v>
      </c>
      <c r="AB112" s="124"/>
      <c r="AC112" s="123">
        <v>1.3310184478759766</v>
      </c>
      <c r="AD112" s="121">
        <v>2.875</v>
      </c>
      <c r="AE112" s="121">
        <v>2.7777776718139648</v>
      </c>
      <c r="AF112" s="115">
        <v>5.4000000953674316</v>
      </c>
      <c r="AG112" s="121">
        <v>6</v>
      </c>
      <c r="AH112" s="121">
        <v>5.1428570747375488</v>
      </c>
      <c r="AI112" s="115">
        <v>1.0125000476837158</v>
      </c>
      <c r="AJ112" s="121">
        <v>0.89999997615814209</v>
      </c>
      <c r="AK112" s="121">
        <v>1.125</v>
      </c>
      <c r="AL112" s="115">
        <v>5.5</v>
      </c>
      <c r="AM112" s="121">
        <v>5.1428570747375488</v>
      </c>
      <c r="AN112" s="121">
        <v>6</v>
      </c>
      <c r="AO112" s="120">
        <v>2.7777776718139648</v>
      </c>
      <c r="AP112" s="121">
        <v>6</v>
      </c>
      <c r="AQ112" s="121">
        <v>2.6666667461395264</v>
      </c>
      <c r="AR112" s="121">
        <v>1.7777777910232544</v>
      </c>
      <c r="AS112" s="122">
        <v>6</v>
      </c>
    </row>
    <row r="113" spans="2:45" ht="13" x14ac:dyDescent="0.25">
      <c r="B113" s="62"/>
      <c r="C113" s="133"/>
      <c r="D113" s="73"/>
      <c r="E113" s="109"/>
      <c r="F113" s="110"/>
      <c r="G113" s="111"/>
      <c r="H113" s="112"/>
      <c r="I113" s="112"/>
      <c r="J113" s="112"/>
      <c r="K113" s="112"/>
      <c r="L113" s="112"/>
      <c r="M113" s="113"/>
      <c r="N113" s="116"/>
      <c r="O113" s="115"/>
      <c r="P113" s="115"/>
      <c r="Q113" s="115"/>
      <c r="R113" s="116"/>
      <c r="S113" s="115"/>
      <c r="T113" s="116"/>
      <c r="U113" s="115"/>
      <c r="V113" s="116"/>
      <c r="W113" s="113"/>
      <c r="X113" s="116"/>
      <c r="Y113" s="115"/>
      <c r="Z113" s="115"/>
      <c r="AA113" s="118"/>
      <c r="AB113" s="124"/>
      <c r="AC113" s="11"/>
      <c r="AD113" s="134"/>
      <c r="AE113" s="134"/>
      <c r="AF113" s="115"/>
      <c r="AG113" s="121"/>
      <c r="AH113" s="121"/>
      <c r="AI113" s="115"/>
      <c r="AJ113" s="121"/>
      <c r="AK113" s="121"/>
      <c r="AL113" s="115"/>
      <c r="AM113" s="121"/>
      <c r="AN113" s="122"/>
      <c r="AO113" s="120"/>
      <c r="AP113" s="121"/>
      <c r="AQ113" s="121"/>
      <c r="AR113" s="121"/>
      <c r="AS113" s="122"/>
    </row>
    <row r="114" spans="2:45" ht="13" x14ac:dyDescent="0.25">
      <c r="B114" s="135" t="s">
        <v>174</v>
      </c>
      <c r="C114" s="136"/>
      <c r="D114" s="67">
        <f t="shared" ref="D114:AA114" si="10">AVERAGE(D65:D102)</f>
        <v>1.4873989483243542</v>
      </c>
      <c r="E114" s="12">
        <f t="shared" si="10"/>
        <v>1.5338346942474967</v>
      </c>
      <c r="F114" s="13">
        <f t="shared" si="10"/>
        <v>1.4409632024012113</v>
      </c>
      <c r="G114" s="14">
        <f t="shared" si="10"/>
        <v>1.2392277596028227</v>
      </c>
      <c r="H114" s="137">
        <f t="shared" si="10"/>
        <v>1.2288542044790167</v>
      </c>
      <c r="I114" s="137">
        <f t="shared" si="10"/>
        <v>2.1334221174842432</v>
      </c>
      <c r="J114" s="137">
        <f t="shared" si="10"/>
        <v>1.9315764621684426</v>
      </c>
      <c r="K114" s="137">
        <f t="shared" si="10"/>
        <v>1.7278400063514709</v>
      </c>
      <c r="L114" s="137">
        <f t="shared" si="10"/>
        <v>0.66347310692071915</v>
      </c>
      <c r="M114" s="15">
        <f t="shared" si="10"/>
        <v>0.67868057814867877</v>
      </c>
      <c r="N114" s="16">
        <f t="shared" si="10"/>
        <v>1.7997749353709973</v>
      </c>
      <c r="O114" s="138">
        <f t="shared" si="10"/>
        <v>1.1853177625881999</v>
      </c>
      <c r="P114" s="138">
        <f t="shared" si="10"/>
        <v>1.3140446488794528</v>
      </c>
      <c r="Q114" s="138">
        <f t="shared" si="10"/>
        <v>1.443247408459061</v>
      </c>
      <c r="R114" s="17">
        <f t="shared" si="10"/>
        <v>0.97280702112536677</v>
      </c>
      <c r="S114" s="138">
        <f t="shared" si="10"/>
        <v>1.2775584808305691</v>
      </c>
      <c r="T114" s="16">
        <f t="shared" si="10"/>
        <v>2.9892857137479281</v>
      </c>
      <c r="U114" s="138">
        <f t="shared" si="10"/>
        <v>1.9504934274836589</v>
      </c>
      <c r="V114" s="17">
        <f t="shared" si="10"/>
        <v>1.912659486265559</v>
      </c>
      <c r="W114" s="139">
        <f t="shared" si="10"/>
        <v>1.7745403412141298</v>
      </c>
      <c r="X114" s="17">
        <f t="shared" si="10"/>
        <v>1.6811396652146389</v>
      </c>
      <c r="Y114" s="138">
        <f t="shared" si="10"/>
        <v>0.29814778787917212</v>
      </c>
      <c r="Z114" s="138">
        <f t="shared" si="10"/>
        <v>1.0738504709381806</v>
      </c>
      <c r="AA114" s="18">
        <f t="shared" si="10"/>
        <v>0.61842105263157898</v>
      </c>
      <c r="AB114" s="124"/>
      <c r="AC114" s="40">
        <f t="shared" ref="AC114:AS114" si="11">AVERAGE(AC65:AC102)</f>
        <v>0.67868057814867877</v>
      </c>
      <c r="AD114" s="140">
        <f t="shared" si="11"/>
        <v>2.2797215659367409</v>
      </c>
      <c r="AE114" s="140">
        <f t="shared" si="11"/>
        <v>1.7997749353709973</v>
      </c>
      <c r="AF114" s="139">
        <f t="shared" si="11"/>
        <v>2.9892857137479281</v>
      </c>
      <c r="AG114" s="140">
        <f t="shared" si="11"/>
        <v>1.7105263157894737</v>
      </c>
      <c r="AH114" s="140">
        <f t="shared" si="11"/>
        <v>3.5410848652061664</v>
      </c>
      <c r="AI114" s="139">
        <f t="shared" si="11"/>
        <v>1.9504934274836589</v>
      </c>
      <c r="AJ114" s="140">
        <f t="shared" si="11"/>
        <v>2.1000000097249685</v>
      </c>
      <c r="AK114" s="140">
        <f t="shared" si="11"/>
        <v>1.7410714285714286</v>
      </c>
      <c r="AL114" s="138">
        <f t="shared" si="11"/>
        <v>1.912659486265559</v>
      </c>
      <c r="AM114" s="140">
        <f t="shared" si="11"/>
        <v>1.4022556331596876</v>
      </c>
      <c r="AN114" s="20">
        <f t="shared" si="11"/>
        <v>2.6780701797259483</v>
      </c>
      <c r="AO114" s="40">
        <f t="shared" si="11"/>
        <v>1.7997749353709973</v>
      </c>
      <c r="AP114" s="140">
        <f t="shared" si="11"/>
        <v>4.1315789473684212</v>
      </c>
      <c r="AQ114" s="140">
        <f t="shared" si="11"/>
        <v>2.7872806928659739</v>
      </c>
      <c r="AR114" s="140">
        <f t="shared" si="11"/>
        <v>0.83749374119858988</v>
      </c>
      <c r="AS114" s="20">
        <f t="shared" si="11"/>
        <v>2.4473684210526314</v>
      </c>
    </row>
    <row r="115" spans="2:45" ht="13" x14ac:dyDescent="0.25">
      <c r="B115" s="60" t="s">
        <v>191</v>
      </c>
      <c r="C115" s="65"/>
      <c r="D115" s="68">
        <f t="shared" ref="D115:AA115" si="12">AVERAGE(SMALL(D65:D102,1),SMALL(D65:D102,2),SMALL(D65:D102,3),SMALL(D65:D102,4),SMALL(D65:D102,5))</f>
        <v>0.98500573635101318</v>
      </c>
      <c r="E115" s="21">
        <f t="shared" si="12"/>
        <v>0.90130892992019651</v>
      </c>
      <c r="F115" s="22">
        <f t="shared" si="12"/>
        <v>0.92612845897674556</v>
      </c>
      <c r="G115" s="23">
        <f t="shared" si="12"/>
        <v>0.34303728640079501</v>
      </c>
      <c r="H115" s="141">
        <f t="shared" si="12"/>
        <v>0.5650649785995483</v>
      </c>
      <c r="I115" s="141">
        <f t="shared" si="12"/>
        <v>1.0675000190734862</v>
      </c>
      <c r="J115" s="141">
        <f t="shared" si="12"/>
        <v>1.1079166889190675</v>
      </c>
      <c r="K115" s="141">
        <f t="shared" si="12"/>
        <v>0.98250429630279545</v>
      </c>
      <c r="L115" s="141">
        <f t="shared" si="12"/>
        <v>0.3775112360715866</v>
      </c>
      <c r="M115" s="24">
        <f t="shared" si="12"/>
        <v>0.13892875760793685</v>
      </c>
      <c r="N115" s="25">
        <f t="shared" si="12"/>
        <v>0.46842104196548462</v>
      </c>
      <c r="O115" s="142">
        <f t="shared" si="12"/>
        <v>0.1165032684803009</v>
      </c>
      <c r="P115" s="142">
        <f t="shared" si="12"/>
        <v>0.54273505806922917</v>
      </c>
      <c r="Q115" s="142">
        <f t="shared" si="12"/>
        <v>0.39796140789985657</v>
      </c>
      <c r="R115" s="25">
        <f t="shared" si="12"/>
        <v>0.18666667640209197</v>
      </c>
      <c r="S115" s="142">
        <f t="shared" si="12"/>
        <v>0.20000000298023224</v>
      </c>
      <c r="T115" s="25">
        <f t="shared" si="12"/>
        <v>1.3900000095367431</v>
      </c>
      <c r="U115" s="142">
        <f t="shared" si="12"/>
        <v>0.88125000596046443</v>
      </c>
      <c r="V115" s="25">
        <f t="shared" si="12"/>
        <v>0.53333333432674412</v>
      </c>
      <c r="W115" s="142">
        <f t="shared" si="12"/>
        <v>0.6658974289894104</v>
      </c>
      <c r="X115" s="25">
        <f t="shared" si="12"/>
        <v>1.0815821051597596</v>
      </c>
      <c r="Y115" s="142">
        <f t="shared" si="12"/>
        <v>4.095600098371506E-2</v>
      </c>
      <c r="Z115" s="142">
        <f t="shared" si="12"/>
        <v>0.60515845417976377</v>
      </c>
      <c r="AA115" s="26">
        <f t="shared" si="12"/>
        <v>0.1</v>
      </c>
      <c r="AB115" s="124"/>
      <c r="AC115" s="41">
        <f t="shared" ref="AC115:AS115" si="13">AVERAGE(SMALL(AC65:AC102,1),SMALL(AC65:AC102,2),SMALL(AC65:AC102,3),SMALL(AC65:AC102,4),SMALL(AC65:AC102,5))</f>
        <v>0.13892875760793685</v>
      </c>
      <c r="AD115" s="143">
        <f t="shared" si="13"/>
        <v>0.95643938779830928</v>
      </c>
      <c r="AE115" s="143">
        <f t="shared" si="13"/>
        <v>0.46842104196548462</v>
      </c>
      <c r="AF115" s="148">
        <f t="shared" si="13"/>
        <v>1.3900000095367431</v>
      </c>
      <c r="AG115" s="143">
        <f t="shared" si="13"/>
        <v>0.4</v>
      </c>
      <c r="AH115" s="143">
        <f t="shared" si="13"/>
        <v>1.2571428656578063</v>
      </c>
      <c r="AI115" s="148">
        <f t="shared" si="13"/>
        <v>0.88125000596046443</v>
      </c>
      <c r="AJ115" s="143">
        <f t="shared" si="13"/>
        <v>0.75000001192092891</v>
      </c>
      <c r="AK115" s="143">
        <f t="shared" si="13"/>
        <v>0.5625</v>
      </c>
      <c r="AL115" s="142">
        <f t="shared" si="13"/>
        <v>0.53333333432674412</v>
      </c>
      <c r="AM115" s="143">
        <f t="shared" si="13"/>
        <v>0</v>
      </c>
      <c r="AN115" s="28">
        <f t="shared" si="13"/>
        <v>0.50000001192092891</v>
      </c>
      <c r="AO115" s="27">
        <f t="shared" si="13"/>
        <v>0.46842104196548462</v>
      </c>
      <c r="AP115" s="143">
        <f t="shared" si="13"/>
        <v>0</v>
      </c>
      <c r="AQ115" s="143">
        <f t="shared" si="13"/>
        <v>0.68333333730697632</v>
      </c>
      <c r="AR115" s="143">
        <f t="shared" si="13"/>
        <v>0</v>
      </c>
      <c r="AS115" s="28">
        <f t="shared" si="13"/>
        <v>0</v>
      </c>
    </row>
    <row r="116" spans="2:45" ht="13" thickBot="1" x14ac:dyDescent="0.3">
      <c r="B116" s="61" t="s">
        <v>192</v>
      </c>
      <c r="C116" s="66"/>
      <c r="D116" s="70">
        <f t="shared" ref="D116:AA116" si="14">AVERAGE(LARGE(D65:D102,1),LARGE(D65:D102,2),LARGE(D65:D102,3),LARGE(D65:D102,4),LARGE(D65:D102,5))</f>
        <v>2.1718690156936646</v>
      </c>
      <c r="E116" s="49">
        <f t="shared" si="14"/>
        <v>2.396102714538574</v>
      </c>
      <c r="F116" s="50">
        <f t="shared" si="14"/>
        <v>2.0383634567260742</v>
      </c>
      <c r="G116" s="51">
        <f t="shared" si="14"/>
        <v>2.6257056236267089</v>
      </c>
      <c r="H116" s="52">
        <f t="shared" si="14"/>
        <v>2.1292442560195921</v>
      </c>
      <c r="I116" s="52">
        <f t="shared" si="14"/>
        <v>3.5497222423553465</v>
      </c>
      <c r="J116" s="52">
        <f t="shared" si="14"/>
        <v>3.1420644283294679</v>
      </c>
      <c r="K116" s="52">
        <f t="shared" si="14"/>
        <v>2.4338530540466308</v>
      </c>
      <c r="L116" s="52">
        <f t="shared" si="14"/>
        <v>1.2005136251449584</v>
      </c>
      <c r="M116" s="53">
        <f t="shared" si="14"/>
        <v>1.8254170656204223</v>
      </c>
      <c r="N116" s="54">
        <f t="shared" si="14"/>
        <v>3.5857163429260255</v>
      </c>
      <c r="O116" s="55">
        <f t="shared" si="14"/>
        <v>2.7761437416076662</v>
      </c>
      <c r="P116" s="55">
        <f t="shared" si="14"/>
        <v>2.4015384674072267</v>
      </c>
      <c r="Q116" s="55">
        <f t="shared" si="14"/>
        <v>2.8677637577056885</v>
      </c>
      <c r="R116" s="54">
        <f t="shared" si="14"/>
        <v>2.2033333301544191</v>
      </c>
      <c r="S116" s="55">
        <f t="shared" si="14"/>
        <v>3.2</v>
      </c>
      <c r="T116" s="54">
        <f t="shared" si="14"/>
        <v>4.574999904632568</v>
      </c>
      <c r="U116" s="55">
        <f t="shared" si="14"/>
        <v>3.3487500190734862</v>
      </c>
      <c r="V116" s="54">
        <f t="shared" si="14"/>
        <v>3.6328787803649902</v>
      </c>
      <c r="W116" s="55">
        <f t="shared" si="14"/>
        <v>3.0602564811706543</v>
      </c>
      <c r="X116" s="54">
        <f t="shared" si="14"/>
        <v>2.5415672302246093</v>
      </c>
      <c r="Y116" s="55">
        <f t="shared" si="14"/>
        <v>0.93028950691223145</v>
      </c>
      <c r="Z116" s="55">
        <f t="shared" si="14"/>
        <v>1.744320273399353</v>
      </c>
      <c r="AA116" s="56">
        <f t="shared" si="14"/>
        <v>1.6</v>
      </c>
      <c r="AB116" s="88"/>
      <c r="AC116" s="42">
        <f t="shared" ref="AC116:AS116" si="15">AVERAGE(LARGE(AC65:AC102,1),LARGE(AC65:AC102,2),LARGE(AC65:AC102,3),LARGE(AC65:AC102,4),LARGE(AC65:AC102,5))</f>
        <v>1.8254170656204223</v>
      </c>
      <c r="AD116" s="43">
        <f t="shared" si="15"/>
        <v>4.3194444179534912</v>
      </c>
      <c r="AE116" s="43">
        <f t="shared" si="15"/>
        <v>3.5857163429260255</v>
      </c>
      <c r="AF116" s="44">
        <f t="shared" si="15"/>
        <v>4.574999904632568</v>
      </c>
      <c r="AG116" s="43">
        <f t="shared" si="15"/>
        <v>3.85</v>
      </c>
      <c r="AH116" s="43">
        <f t="shared" si="15"/>
        <v>5.4857143402099613</v>
      </c>
      <c r="AI116" s="44">
        <f t="shared" si="15"/>
        <v>3.3487500190734862</v>
      </c>
      <c r="AJ116" s="43">
        <f t="shared" si="15"/>
        <v>3.8100000858306884</v>
      </c>
      <c r="AK116" s="43">
        <f t="shared" si="15"/>
        <v>3.0750000000000002</v>
      </c>
      <c r="AL116" s="55">
        <f t="shared" si="15"/>
        <v>3.6328787803649902</v>
      </c>
      <c r="AM116" s="43">
        <f t="shared" si="15"/>
        <v>3.2857142448425294</v>
      </c>
      <c r="AN116" s="45">
        <f t="shared" si="15"/>
        <v>5.1400000572204592</v>
      </c>
      <c r="AO116" s="149">
        <f t="shared" si="15"/>
        <v>3.5857163429260255</v>
      </c>
      <c r="AP116" s="43">
        <f t="shared" si="15"/>
        <v>6</v>
      </c>
      <c r="AQ116" s="43">
        <f t="shared" si="15"/>
        <v>5.1166666030883787</v>
      </c>
      <c r="AR116" s="43">
        <f t="shared" si="15"/>
        <v>2.58628568649292</v>
      </c>
      <c r="AS116" s="45">
        <f t="shared" si="15"/>
        <v>6</v>
      </c>
    </row>
    <row r="117" spans="2:45" ht="20.25" customHeight="1" x14ac:dyDescent="0.25">
      <c r="B117" s="150"/>
      <c r="C117" s="150"/>
      <c r="AG117" s="1"/>
      <c r="AH117" s="1"/>
      <c r="AI117" s="1"/>
      <c r="AJ117" s="1"/>
      <c r="AK117" s="1"/>
      <c r="AL117" s="1"/>
      <c r="AM117" s="1"/>
      <c r="AN117" s="1"/>
      <c r="AO117" s="5"/>
      <c r="AP117" s="5"/>
    </row>
    <row r="118" spans="2:45" customFormat="1" ht="13" x14ac:dyDescent="0.25">
      <c r="B118" s="151" t="s">
        <v>175</v>
      </c>
      <c r="C118" s="151"/>
      <c r="D118" s="4"/>
      <c r="E118" s="4"/>
      <c r="F118" s="4"/>
      <c r="G118" s="4"/>
      <c r="H118" s="4"/>
      <c r="I118" s="4"/>
      <c r="J118" s="4"/>
      <c r="K118" s="4"/>
      <c r="L118" s="4"/>
      <c r="M118" s="4"/>
      <c r="N118" s="4"/>
      <c r="O118" s="4"/>
      <c r="P118" s="4"/>
      <c r="Q118" s="4"/>
      <c r="R118" s="4"/>
      <c r="S118" s="4"/>
      <c r="T118" s="4"/>
      <c r="U118" s="4"/>
      <c r="V118" s="4"/>
      <c r="W118" s="4"/>
      <c r="X118" s="4"/>
      <c r="Y118" s="4"/>
      <c r="Z118" s="4"/>
      <c r="AA118" s="4"/>
      <c r="AF118" s="1"/>
      <c r="AG118" s="1"/>
      <c r="AH118" s="1"/>
      <c r="AI118" s="1"/>
      <c r="AJ118" s="1"/>
      <c r="AK118" s="1"/>
      <c r="AL118" s="1"/>
      <c r="AM118" s="1"/>
      <c r="AN118" s="1"/>
    </row>
    <row r="119" spans="2:45" customFormat="1" ht="13" x14ac:dyDescent="0.25">
      <c r="B119" s="58" t="s">
        <v>86</v>
      </c>
      <c r="C119" s="58"/>
      <c r="D119" s="4"/>
      <c r="E119" s="4"/>
      <c r="F119" s="4"/>
      <c r="G119" s="4"/>
      <c r="H119" s="4"/>
      <c r="I119" s="4"/>
      <c r="J119" s="4"/>
      <c r="K119" s="4"/>
      <c r="L119" s="4"/>
      <c r="M119" s="4"/>
      <c r="N119" s="4"/>
      <c r="O119" s="4"/>
      <c r="P119" s="4"/>
      <c r="Q119" s="4"/>
      <c r="R119" s="4"/>
      <c r="S119" s="4"/>
      <c r="T119" s="4"/>
      <c r="U119" s="4"/>
      <c r="V119" s="4"/>
      <c r="W119" s="4"/>
      <c r="X119" s="4"/>
      <c r="Y119" s="4"/>
      <c r="Z119" s="4"/>
      <c r="AA119" s="4"/>
      <c r="AF119" s="1"/>
      <c r="AG119" s="1"/>
      <c r="AH119" s="1"/>
      <c r="AI119" s="1"/>
      <c r="AJ119" s="1"/>
      <c r="AK119" s="1"/>
      <c r="AL119" s="1"/>
      <c r="AM119" s="1"/>
      <c r="AN119" s="1"/>
    </row>
    <row r="120" spans="2:45" customFormat="1" ht="13" x14ac:dyDescent="0.25">
      <c r="B120" s="58" t="s">
        <v>90</v>
      </c>
      <c r="C120" s="58"/>
      <c r="D120" s="4"/>
      <c r="E120" s="4"/>
      <c r="F120" s="4"/>
      <c r="G120" s="4"/>
      <c r="H120" s="4"/>
      <c r="I120" s="4"/>
      <c r="J120" s="4"/>
      <c r="K120" s="4"/>
      <c r="L120" s="4"/>
      <c r="M120" s="4"/>
      <c r="N120" s="4"/>
      <c r="O120" s="4"/>
      <c r="P120" s="4"/>
      <c r="Q120" s="4"/>
      <c r="R120" s="4"/>
      <c r="S120" s="4"/>
      <c r="T120" s="4"/>
      <c r="U120" s="4"/>
      <c r="V120" s="4"/>
      <c r="W120" s="4"/>
      <c r="X120" s="4"/>
      <c r="Y120" s="4"/>
      <c r="Z120" s="4"/>
      <c r="AA120" s="4"/>
      <c r="AF120" s="1"/>
      <c r="AG120" s="1"/>
      <c r="AH120" s="1"/>
      <c r="AI120" s="1"/>
      <c r="AJ120" s="1"/>
      <c r="AK120" s="1"/>
      <c r="AL120" s="1"/>
      <c r="AM120" s="1"/>
      <c r="AN120" s="1"/>
    </row>
    <row r="121" spans="2:45" customFormat="1" ht="13" x14ac:dyDescent="0.25">
      <c r="B121" s="58"/>
      <c r="C121" s="58"/>
      <c r="D121" s="4"/>
      <c r="E121" s="4"/>
      <c r="F121" s="4"/>
      <c r="G121" s="4"/>
      <c r="H121" s="4"/>
      <c r="I121" s="4"/>
      <c r="J121" s="4"/>
      <c r="K121" s="4"/>
      <c r="L121" s="4"/>
      <c r="M121" s="4"/>
      <c r="N121" s="4"/>
      <c r="O121" s="4"/>
      <c r="P121" s="4"/>
      <c r="Q121" s="4"/>
      <c r="R121" s="4"/>
      <c r="S121" s="4"/>
      <c r="T121" s="4"/>
      <c r="U121" s="4"/>
      <c r="V121" s="4"/>
      <c r="W121" s="4"/>
      <c r="X121" s="4"/>
      <c r="Y121" s="4"/>
      <c r="Z121" s="4"/>
      <c r="AA121" s="4"/>
      <c r="AF121" s="1"/>
      <c r="AG121" s="1"/>
      <c r="AH121" s="1"/>
      <c r="AI121" s="1"/>
      <c r="AJ121" s="1"/>
      <c r="AK121" s="1"/>
      <c r="AL121" s="1"/>
      <c r="AM121" s="1"/>
      <c r="AN121" s="1"/>
    </row>
    <row r="122" spans="2:45" customFormat="1" ht="13" x14ac:dyDescent="0.25">
      <c r="B122" s="151" t="s">
        <v>87</v>
      </c>
      <c r="C122" s="58"/>
      <c r="D122" s="4"/>
      <c r="E122" s="4"/>
      <c r="F122" s="4"/>
      <c r="G122" s="4"/>
      <c r="H122" s="4"/>
      <c r="I122" s="4"/>
      <c r="J122" s="4"/>
      <c r="K122" s="4"/>
      <c r="L122" s="4"/>
      <c r="M122" s="4"/>
      <c r="N122" s="4"/>
      <c r="O122" s="4"/>
      <c r="P122" s="4"/>
      <c r="Q122" s="4"/>
      <c r="R122" s="4"/>
      <c r="S122" s="4"/>
      <c r="T122" s="4"/>
      <c r="U122" s="4"/>
      <c r="V122" s="4"/>
      <c r="W122" s="4"/>
      <c r="X122" s="4"/>
      <c r="Y122" s="4"/>
      <c r="Z122" s="4"/>
      <c r="AA122" s="4"/>
      <c r="AF122" s="1"/>
      <c r="AG122" s="1"/>
      <c r="AH122" s="1"/>
      <c r="AI122" s="1"/>
      <c r="AJ122" s="1"/>
      <c r="AK122" s="1"/>
      <c r="AL122" s="1"/>
      <c r="AM122" s="1"/>
      <c r="AN122" s="1"/>
    </row>
    <row r="123" spans="2:45" s="152" customFormat="1" ht="13" x14ac:dyDescent="0.25">
      <c r="B123" s="74" t="s">
        <v>154</v>
      </c>
      <c r="C123" s="151"/>
      <c r="D123" s="5"/>
      <c r="E123" s="5"/>
      <c r="F123" s="5"/>
      <c r="G123" s="5"/>
      <c r="H123" s="5"/>
      <c r="I123" s="5"/>
      <c r="J123" s="1"/>
      <c r="K123" s="1"/>
      <c r="L123" s="1"/>
      <c r="M123" s="1"/>
      <c r="N123" s="1"/>
      <c r="O123" s="1"/>
      <c r="P123" s="1"/>
      <c r="Q123" s="1"/>
      <c r="R123" s="1"/>
      <c r="S123" s="1"/>
      <c r="T123" s="1"/>
      <c r="U123" s="1"/>
      <c r="V123" s="1"/>
      <c r="W123" s="1"/>
      <c r="X123" s="1"/>
      <c r="Y123" s="1"/>
      <c r="Z123" s="1"/>
      <c r="AA123" s="1"/>
      <c r="AB123" s="1"/>
      <c r="AC123" s="151"/>
      <c r="AE123" s="1"/>
      <c r="AF123" s="1"/>
      <c r="AG123" s="1"/>
      <c r="AH123" s="1"/>
      <c r="AI123" s="1"/>
      <c r="AJ123" s="1"/>
      <c r="AK123" s="1"/>
      <c r="AL123" s="1"/>
      <c r="AM123" s="1"/>
      <c r="AN123" s="1"/>
    </row>
    <row r="124" spans="2:45" x14ac:dyDescent="0.25">
      <c r="B124" s="48" t="s">
        <v>81</v>
      </c>
      <c r="C124" s="153"/>
      <c r="D124" s="1"/>
      <c r="E124" s="1"/>
      <c r="F124" s="1"/>
      <c r="G124" s="1"/>
      <c r="H124" s="1"/>
      <c r="I124" s="1"/>
      <c r="J124" s="1"/>
      <c r="K124" s="1"/>
      <c r="L124" s="1"/>
      <c r="M124" s="1"/>
      <c r="N124" s="1"/>
      <c r="O124" s="1"/>
      <c r="P124" s="1"/>
      <c r="Q124" s="1"/>
      <c r="R124" s="1"/>
      <c r="S124" s="1"/>
      <c r="T124" s="1"/>
      <c r="U124" s="1"/>
      <c r="V124" s="1"/>
      <c r="W124" s="1"/>
      <c r="X124" s="1"/>
      <c r="Y124" s="1"/>
      <c r="Z124" s="1"/>
      <c r="AA124" s="1"/>
      <c r="AF124" s="1"/>
      <c r="AG124" s="1"/>
      <c r="AH124" s="1"/>
      <c r="AI124" s="1"/>
      <c r="AJ124" s="1"/>
      <c r="AK124" s="1"/>
      <c r="AL124" s="1"/>
      <c r="AM124" s="1"/>
      <c r="AN124" s="1"/>
    </row>
    <row r="125" spans="2:45" x14ac:dyDescent="0.25">
      <c r="B125" s="75" t="s">
        <v>186</v>
      </c>
      <c r="D125" s="1"/>
      <c r="E125" s="1"/>
      <c r="F125" s="1"/>
      <c r="G125" s="1"/>
      <c r="H125" s="1"/>
      <c r="I125" s="1"/>
      <c r="J125" s="1"/>
      <c r="K125" s="1"/>
      <c r="L125" s="1"/>
      <c r="M125" s="1"/>
      <c r="N125" s="1"/>
      <c r="O125" s="1"/>
      <c r="P125" s="1"/>
      <c r="Q125" s="1"/>
      <c r="R125" s="1"/>
      <c r="S125" s="1"/>
      <c r="T125" s="1"/>
      <c r="U125" s="1"/>
      <c r="V125" s="1"/>
      <c r="W125" s="1"/>
      <c r="X125" s="1"/>
      <c r="Y125" s="1"/>
      <c r="Z125" s="1"/>
      <c r="AA125" s="1"/>
      <c r="AF125" s="1"/>
      <c r="AG125" s="1"/>
      <c r="AH125" s="1"/>
      <c r="AI125" s="1"/>
      <c r="AJ125" s="1"/>
      <c r="AK125" s="1"/>
      <c r="AL125" s="1"/>
      <c r="AM125" s="1"/>
      <c r="AN125" s="1"/>
    </row>
    <row r="126" spans="2:45" x14ac:dyDescent="0.25">
      <c r="B126" s="5" t="s">
        <v>181</v>
      </c>
      <c r="D126" s="1"/>
      <c r="E126" s="1"/>
      <c r="F126" s="1"/>
      <c r="G126" s="1"/>
      <c r="H126" s="1"/>
      <c r="I126" s="1"/>
      <c r="J126" s="1"/>
      <c r="K126" s="1"/>
      <c r="L126" s="1"/>
      <c r="M126" s="1"/>
      <c r="N126" s="1"/>
      <c r="O126" s="1"/>
      <c r="P126" s="1"/>
      <c r="Q126" s="1"/>
      <c r="R126" s="1"/>
      <c r="S126" s="1"/>
      <c r="T126" s="1"/>
      <c r="U126" s="1"/>
      <c r="V126" s="1"/>
      <c r="W126" s="1"/>
      <c r="X126" s="1"/>
      <c r="Y126" s="1"/>
      <c r="Z126" s="1"/>
      <c r="AA126" s="1"/>
      <c r="AF126" s="1"/>
      <c r="AG126" s="1"/>
      <c r="AH126" s="1"/>
      <c r="AI126" s="1"/>
      <c r="AJ126" s="1"/>
      <c r="AK126" s="1"/>
      <c r="AL126" s="1"/>
      <c r="AM126" s="1"/>
      <c r="AN126" s="1"/>
    </row>
    <row r="127" spans="2:45" x14ac:dyDescent="0.25">
      <c r="B127" s="48" t="s">
        <v>182</v>
      </c>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2:45" x14ac:dyDescent="0.25">
      <c r="B128" s="75" t="s">
        <v>183</v>
      </c>
      <c r="D128" s="1"/>
      <c r="E128" s="1"/>
      <c r="F128" s="1"/>
      <c r="G128" s="1"/>
      <c r="H128" s="1"/>
      <c r="I128" s="1"/>
      <c r="J128" s="1"/>
      <c r="K128" s="1"/>
      <c r="L128" s="1"/>
      <c r="M128" s="1"/>
      <c r="N128" s="1"/>
      <c r="O128" s="1"/>
      <c r="P128" s="1"/>
      <c r="Q128" s="1"/>
      <c r="R128" s="1"/>
      <c r="S128" s="1"/>
      <c r="T128" s="1"/>
      <c r="U128" s="1"/>
      <c r="V128" s="1"/>
      <c r="W128" s="1"/>
      <c r="X128" s="1"/>
      <c r="Y128" s="1"/>
      <c r="Z128" s="1"/>
      <c r="AA128" s="1"/>
      <c r="AF128" s="1"/>
      <c r="AG128" s="1"/>
      <c r="AH128" s="1"/>
      <c r="AI128" s="1"/>
      <c r="AJ128" s="1"/>
      <c r="AK128" s="1"/>
      <c r="AL128" s="1"/>
      <c r="AM128" s="1"/>
      <c r="AN128" s="1"/>
    </row>
    <row r="129" spans="1:40" s="46" customFormat="1" x14ac:dyDescent="0.25">
      <c r="B129" s="75" t="s">
        <v>204</v>
      </c>
      <c r="C129" s="153"/>
      <c r="D129" s="47"/>
      <c r="E129" s="47"/>
      <c r="F129" s="47"/>
      <c r="G129" s="47"/>
      <c r="H129" s="47"/>
      <c r="I129" s="47"/>
      <c r="J129" s="47"/>
      <c r="K129" s="47"/>
      <c r="L129" s="47"/>
      <c r="M129" s="47"/>
      <c r="N129" s="47"/>
      <c r="O129" s="47"/>
    </row>
    <row r="130" spans="1:40" ht="12.65" customHeight="1" x14ac:dyDescent="0.25">
      <c r="A130" s="1"/>
      <c r="B130" s="75" t="s">
        <v>169</v>
      </c>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40" s="152" customFormat="1" ht="13" x14ac:dyDescent="0.25">
      <c r="B131" s="75" t="s">
        <v>170</v>
      </c>
      <c r="C131" s="151"/>
      <c r="D131" s="5"/>
      <c r="E131" s="5"/>
      <c r="F131" s="5"/>
      <c r="G131" s="5"/>
      <c r="H131" s="5"/>
      <c r="I131" s="5"/>
      <c r="J131" s="1"/>
      <c r="K131" s="1"/>
      <c r="L131" s="1"/>
      <c r="M131" s="1"/>
      <c r="N131" s="1"/>
      <c r="O131" s="1"/>
      <c r="P131" s="1"/>
      <c r="Q131" s="1"/>
      <c r="R131" s="1"/>
      <c r="S131" s="1"/>
      <c r="T131" s="1"/>
      <c r="U131" s="1"/>
      <c r="V131" s="1"/>
      <c r="W131" s="1"/>
      <c r="X131" s="1"/>
      <c r="Y131" s="1"/>
      <c r="Z131" s="1"/>
      <c r="AA131" s="1"/>
      <c r="AB131" s="1"/>
      <c r="AC131" s="151"/>
      <c r="AE131" s="1"/>
      <c r="AF131" s="1"/>
      <c r="AG131" s="1"/>
      <c r="AH131" s="1"/>
      <c r="AI131" s="1"/>
      <c r="AJ131" s="1"/>
      <c r="AK131" s="1"/>
      <c r="AL131" s="1"/>
      <c r="AM131" s="1"/>
      <c r="AN131" s="1"/>
    </row>
    <row r="132" spans="1:40" x14ac:dyDescent="0.25">
      <c r="B132" s="5" t="s">
        <v>184</v>
      </c>
    </row>
    <row r="133" spans="1:40" x14ac:dyDescent="0.25">
      <c r="B133" s="5" t="s">
        <v>205</v>
      </c>
      <c r="C133" s="4"/>
      <c r="AB133" s="4"/>
    </row>
    <row r="134" spans="1:40" x14ac:dyDescent="0.25">
      <c r="B134" t="s">
        <v>206</v>
      </c>
      <c r="C134" s="4"/>
      <c r="AB134" s="4"/>
    </row>
    <row r="135" spans="1:40" x14ac:dyDescent="0.25">
      <c r="B135" s="4"/>
      <c r="C135" s="4"/>
      <c r="AB135" s="4"/>
    </row>
    <row r="136" spans="1:40" x14ac:dyDescent="0.25">
      <c r="B136" s="4"/>
      <c r="C136" s="4"/>
      <c r="AB136" s="4"/>
    </row>
    <row r="137" spans="1:40" x14ac:dyDescent="0.25">
      <c r="B137" s="4"/>
      <c r="C137" s="4"/>
      <c r="AB137" s="4"/>
    </row>
    <row r="138" spans="1:40" x14ac:dyDescent="0.25">
      <c r="B138" s="4"/>
      <c r="C138" s="4"/>
      <c r="AB138" s="4"/>
    </row>
    <row r="139" spans="1:40" x14ac:dyDescent="0.25">
      <c r="B139" s="4"/>
      <c r="C139" s="4"/>
      <c r="AB139" s="4"/>
    </row>
    <row r="140" spans="1:40" x14ac:dyDescent="0.25">
      <c r="B140" s="4"/>
      <c r="C140" s="4"/>
      <c r="AB140" s="4"/>
    </row>
    <row r="141" spans="1:40" x14ac:dyDescent="0.25">
      <c r="B141" s="4"/>
      <c r="C141" s="4"/>
      <c r="AB141" s="4"/>
    </row>
    <row r="142" spans="1:40" x14ac:dyDescent="0.25">
      <c r="B142" s="4"/>
      <c r="C142" s="4"/>
      <c r="AB142" s="4"/>
    </row>
    <row r="143" spans="1:40" x14ac:dyDescent="0.25">
      <c r="B143" s="4"/>
      <c r="C143" s="4"/>
      <c r="AB143" s="4"/>
    </row>
    <row r="144" spans="1:40" x14ac:dyDescent="0.25">
      <c r="B144" s="4"/>
      <c r="C144" s="4"/>
      <c r="AB144" s="4"/>
    </row>
    <row r="145" spans="2:28" x14ac:dyDescent="0.25">
      <c r="B145" s="4"/>
      <c r="C145" s="4"/>
      <c r="AB145" s="4"/>
    </row>
    <row r="146" spans="2:28" x14ac:dyDescent="0.25">
      <c r="B146" s="4"/>
      <c r="C146" s="4"/>
      <c r="AB146" s="4"/>
    </row>
    <row r="147" spans="2:28" x14ac:dyDescent="0.25">
      <c r="B147" s="4"/>
      <c r="C147" s="4"/>
      <c r="AB147" s="4"/>
    </row>
    <row r="148" spans="2:28" x14ac:dyDescent="0.25">
      <c r="B148" s="4"/>
      <c r="C148" s="4"/>
      <c r="AB148" s="4"/>
    </row>
    <row r="149" spans="2:28" x14ac:dyDescent="0.25">
      <c r="B149" s="4"/>
      <c r="C149" s="4"/>
      <c r="AB149" s="4"/>
    </row>
    <row r="150" spans="2:28" x14ac:dyDescent="0.25">
      <c r="B150" s="4"/>
      <c r="C150" s="4"/>
      <c r="AB150" s="4"/>
    </row>
  </sheetData>
  <mergeCells count="25">
    <mergeCell ref="C5:C6"/>
    <mergeCell ref="D5:D6"/>
    <mergeCell ref="E5:E6"/>
    <mergeCell ref="F5:F6"/>
    <mergeCell ref="G5:G6"/>
    <mergeCell ref="O5:R5"/>
    <mergeCell ref="E4:F4"/>
    <mergeCell ref="G4:L4"/>
    <mergeCell ref="M4:AA4"/>
    <mergeCell ref="AC4:AS4"/>
    <mergeCell ref="H5:H6"/>
    <mergeCell ref="I5:I6"/>
    <mergeCell ref="J5:J6"/>
    <mergeCell ref="K5:K6"/>
    <mergeCell ref="L5:L6"/>
    <mergeCell ref="M5:N5"/>
    <mergeCell ref="AI5:AK5"/>
    <mergeCell ref="AL5:AN5"/>
    <mergeCell ref="AO5:AS5"/>
    <mergeCell ref="S5:T5"/>
    <mergeCell ref="U5:V5"/>
    <mergeCell ref="W5:X5"/>
    <mergeCell ref="Y5:AA5"/>
    <mergeCell ref="AC5:AE5"/>
    <mergeCell ref="AF5:AH5"/>
  </mergeCells>
  <conditionalFormatting sqref="D48 D107:D108 D56:D59">
    <cfRule type="cellIs" dxfId="73" priority="74" operator="greaterThan">
      <formula>1.38</formula>
    </cfRule>
  </conditionalFormatting>
  <conditionalFormatting sqref="D60 D63:D64 D52:D53">
    <cfRule type="cellIs" dxfId="72" priority="73" operator="greaterThan">
      <formula>1.38</formula>
    </cfRule>
  </conditionalFormatting>
  <conditionalFormatting sqref="D33:D34">
    <cfRule type="cellIs" dxfId="71" priority="72" operator="greaterThan">
      <formula>1.38</formula>
    </cfRule>
  </conditionalFormatting>
  <conditionalFormatting sqref="D103 D88:D89">
    <cfRule type="cellIs" dxfId="70" priority="71" operator="greaterThan">
      <formula>1.38</formula>
    </cfRule>
  </conditionalFormatting>
  <conditionalFormatting sqref="D101:D102">
    <cfRule type="cellIs" dxfId="69" priority="70" operator="greaterThan">
      <formula>1.38</formula>
    </cfRule>
  </conditionalFormatting>
  <conditionalFormatting sqref="D46:D47">
    <cfRule type="cellIs" dxfId="68" priority="69" operator="greaterThan">
      <formula>1.38</formula>
    </cfRule>
  </conditionalFormatting>
  <conditionalFormatting sqref="D104:D106">
    <cfRule type="cellIs" dxfId="67" priority="68" operator="greaterThan">
      <formula>1.38</formula>
    </cfRule>
  </conditionalFormatting>
  <conditionalFormatting sqref="D49:D51">
    <cfRule type="cellIs" dxfId="66" priority="67" operator="greaterThan">
      <formula>1.38</formula>
    </cfRule>
  </conditionalFormatting>
  <conditionalFormatting sqref="D18">
    <cfRule type="cellIs" dxfId="65" priority="66" operator="greaterThan">
      <formula>1.38</formula>
    </cfRule>
  </conditionalFormatting>
  <conditionalFormatting sqref="D73">
    <cfRule type="cellIs" dxfId="64" priority="65" operator="greaterThan">
      <formula>1.38</formula>
    </cfRule>
  </conditionalFormatting>
  <conditionalFormatting sqref="D29">
    <cfRule type="cellIs" dxfId="63" priority="64" operator="greaterThan">
      <formula>1.38</formula>
    </cfRule>
  </conditionalFormatting>
  <conditionalFormatting sqref="D84">
    <cfRule type="cellIs" dxfId="62" priority="63" operator="greaterThan">
      <formula>1.38</formula>
    </cfRule>
  </conditionalFormatting>
  <conditionalFormatting sqref="D28">
    <cfRule type="cellIs" dxfId="61" priority="62" operator="greaterThan">
      <formula>1.38</formula>
    </cfRule>
  </conditionalFormatting>
  <conditionalFormatting sqref="D83">
    <cfRule type="cellIs" dxfId="60" priority="61" operator="greaterThan">
      <formula>1.38</formula>
    </cfRule>
  </conditionalFormatting>
  <conditionalFormatting sqref="D12:D13">
    <cfRule type="cellIs" dxfId="59" priority="60" operator="greaterThan">
      <formula>1.38</formula>
    </cfRule>
  </conditionalFormatting>
  <conditionalFormatting sqref="D67:D68">
    <cfRule type="cellIs" dxfId="58" priority="59" operator="greaterThan">
      <formula>1.38</formula>
    </cfRule>
  </conditionalFormatting>
  <conditionalFormatting sqref="D27">
    <cfRule type="cellIs" dxfId="57" priority="58" operator="greaterThan">
      <formula>1.38</formula>
    </cfRule>
  </conditionalFormatting>
  <conditionalFormatting sqref="D82">
    <cfRule type="cellIs" dxfId="56" priority="57" operator="greaterThan">
      <formula>1.38</formula>
    </cfRule>
  </conditionalFormatting>
  <conditionalFormatting sqref="D43">
    <cfRule type="cellIs" dxfId="55" priority="56" operator="greaterThan">
      <formula>1.38</formula>
    </cfRule>
  </conditionalFormatting>
  <conditionalFormatting sqref="D98">
    <cfRule type="cellIs" dxfId="54" priority="55" operator="greaterThan">
      <formula>1.38</formula>
    </cfRule>
  </conditionalFormatting>
  <conditionalFormatting sqref="D32">
    <cfRule type="cellIs" dxfId="53" priority="54" operator="greaterThan">
      <formula>1.38</formula>
    </cfRule>
  </conditionalFormatting>
  <conditionalFormatting sqref="D87">
    <cfRule type="cellIs" dxfId="52" priority="53" operator="greaterThan">
      <formula>1.38</formula>
    </cfRule>
  </conditionalFormatting>
  <conditionalFormatting sqref="D16">
    <cfRule type="cellIs" dxfId="51" priority="52" operator="greaterThan">
      <formula>1.38</formula>
    </cfRule>
  </conditionalFormatting>
  <conditionalFormatting sqref="D71">
    <cfRule type="cellIs" dxfId="50" priority="51" operator="greaterThan">
      <formula>1.38</formula>
    </cfRule>
  </conditionalFormatting>
  <conditionalFormatting sqref="D74">
    <cfRule type="cellIs" dxfId="49" priority="50" operator="greaterThan">
      <formula>1.38</formula>
    </cfRule>
  </conditionalFormatting>
  <conditionalFormatting sqref="D19">
    <cfRule type="cellIs" dxfId="48" priority="49" operator="greaterThan">
      <formula>1.38</formula>
    </cfRule>
  </conditionalFormatting>
  <conditionalFormatting sqref="D92">
    <cfRule type="cellIs" dxfId="47" priority="48" operator="greaterThan">
      <formula>1.38</formula>
    </cfRule>
  </conditionalFormatting>
  <conditionalFormatting sqref="D35:D36">
    <cfRule type="cellIs" dxfId="46" priority="47" operator="greaterThan">
      <formula>1.38</formula>
    </cfRule>
  </conditionalFormatting>
  <conditionalFormatting sqref="D30">
    <cfRule type="cellIs" dxfId="45" priority="46" operator="greaterThan">
      <formula>1.38</formula>
    </cfRule>
  </conditionalFormatting>
  <conditionalFormatting sqref="D85">
    <cfRule type="cellIs" dxfId="44" priority="45" operator="greaterThan">
      <formula>1.38</formula>
    </cfRule>
  </conditionalFormatting>
  <conditionalFormatting sqref="D10:D11">
    <cfRule type="cellIs" dxfId="43" priority="44" operator="greaterThan">
      <formula>1.38</formula>
    </cfRule>
  </conditionalFormatting>
  <conditionalFormatting sqref="D65:D66">
    <cfRule type="cellIs" dxfId="42" priority="43" operator="greaterThan">
      <formula>1.38</formula>
    </cfRule>
  </conditionalFormatting>
  <conditionalFormatting sqref="D23">
    <cfRule type="cellIs" dxfId="41" priority="42" operator="greaterThan">
      <formula>1.38</formula>
    </cfRule>
  </conditionalFormatting>
  <conditionalFormatting sqref="D77">
    <cfRule type="cellIs" dxfId="40" priority="41" operator="greaterThan">
      <formula>1.38</formula>
    </cfRule>
  </conditionalFormatting>
  <conditionalFormatting sqref="D42">
    <cfRule type="cellIs" dxfId="39" priority="40" operator="greaterThan">
      <formula>1.38</formula>
    </cfRule>
  </conditionalFormatting>
  <conditionalFormatting sqref="D97">
    <cfRule type="cellIs" dxfId="38" priority="39" operator="greaterThan">
      <formula>1.38</formula>
    </cfRule>
  </conditionalFormatting>
  <conditionalFormatting sqref="D37">
    <cfRule type="cellIs" dxfId="37" priority="38" operator="greaterThan">
      <formula>1.38</formula>
    </cfRule>
  </conditionalFormatting>
  <conditionalFormatting sqref="D90:D91">
    <cfRule type="cellIs" dxfId="36" priority="37" operator="greaterThan">
      <formula>1.38</formula>
    </cfRule>
  </conditionalFormatting>
  <conditionalFormatting sqref="D95:D96">
    <cfRule type="cellIs" dxfId="35" priority="36" operator="greaterThan">
      <formula>1.38</formula>
    </cfRule>
  </conditionalFormatting>
  <conditionalFormatting sqref="D40:D41">
    <cfRule type="cellIs" dxfId="34" priority="35" operator="greaterThan">
      <formula>1.38</formula>
    </cfRule>
  </conditionalFormatting>
  <conditionalFormatting sqref="D26">
    <cfRule type="cellIs" dxfId="33" priority="34" operator="greaterThan">
      <formula>1.38</formula>
    </cfRule>
  </conditionalFormatting>
  <conditionalFormatting sqref="D81">
    <cfRule type="cellIs" dxfId="32" priority="33" operator="greaterThan">
      <formula>1.38</formula>
    </cfRule>
  </conditionalFormatting>
  <conditionalFormatting sqref="D86">
    <cfRule type="cellIs" dxfId="31" priority="32" operator="greaterThan">
      <formula>1.38</formula>
    </cfRule>
  </conditionalFormatting>
  <conditionalFormatting sqref="D31">
    <cfRule type="cellIs" dxfId="30" priority="31" operator="greaterThan">
      <formula>1.38</formula>
    </cfRule>
  </conditionalFormatting>
  <conditionalFormatting sqref="D39">
    <cfRule type="cellIs" dxfId="29" priority="30" operator="greaterThan">
      <formula>1.38</formula>
    </cfRule>
  </conditionalFormatting>
  <conditionalFormatting sqref="D94">
    <cfRule type="cellIs" dxfId="28" priority="29" operator="greaterThan">
      <formula>1.38</formula>
    </cfRule>
  </conditionalFormatting>
  <conditionalFormatting sqref="D24:D25">
    <cfRule type="cellIs" dxfId="27" priority="28" operator="greaterThan">
      <formula>1.38</formula>
    </cfRule>
  </conditionalFormatting>
  <conditionalFormatting sqref="D80">
    <cfRule type="cellIs" dxfId="26" priority="27" operator="greaterThan">
      <formula>1.38</formula>
    </cfRule>
  </conditionalFormatting>
  <conditionalFormatting sqref="D78:D79">
    <cfRule type="cellIs" dxfId="25" priority="26" operator="greaterThan">
      <formula>1.38</formula>
    </cfRule>
  </conditionalFormatting>
  <conditionalFormatting sqref="D22">
    <cfRule type="cellIs" dxfId="24" priority="25" operator="greaterThan">
      <formula>1.38</formula>
    </cfRule>
  </conditionalFormatting>
  <conditionalFormatting sqref="D14:D15">
    <cfRule type="cellIs" dxfId="23" priority="24" operator="greaterThan">
      <formula>1.38</formula>
    </cfRule>
  </conditionalFormatting>
  <conditionalFormatting sqref="D69:D70">
    <cfRule type="cellIs" dxfId="22" priority="23" operator="greaterThan">
      <formula>1.38</formula>
    </cfRule>
  </conditionalFormatting>
  <conditionalFormatting sqref="D20">
    <cfRule type="cellIs" dxfId="21" priority="22" operator="greaterThan">
      <formula>1.38</formula>
    </cfRule>
  </conditionalFormatting>
  <conditionalFormatting sqref="D75">
    <cfRule type="cellIs" dxfId="20" priority="21" operator="greaterThan">
      <formula>1.38</formula>
    </cfRule>
  </conditionalFormatting>
  <conditionalFormatting sqref="D44">
    <cfRule type="cellIs" dxfId="19" priority="20" operator="greaterThan">
      <formula>1.38</formula>
    </cfRule>
  </conditionalFormatting>
  <conditionalFormatting sqref="D99">
    <cfRule type="cellIs" dxfId="18" priority="19" operator="greaterThan">
      <formula>1.38</formula>
    </cfRule>
  </conditionalFormatting>
  <conditionalFormatting sqref="D38">
    <cfRule type="cellIs" dxfId="17" priority="18" operator="greaterThan">
      <formula>1.38</formula>
    </cfRule>
  </conditionalFormatting>
  <conditionalFormatting sqref="D93">
    <cfRule type="cellIs" dxfId="16" priority="17" operator="greaterThan">
      <formula>1.38</formula>
    </cfRule>
  </conditionalFormatting>
  <conditionalFormatting sqref="D21">
    <cfRule type="cellIs" dxfId="15" priority="16" operator="greaterThan">
      <formula>1.38</formula>
    </cfRule>
  </conditionalFormatting>
  <conditionalFormatting sqref="D76">
    <cfRule type="cellIs" dxfId="14" priority="15" operator="greaterThan">
      <formula>1.38</formula>
    </cfRule>
  </conditionalFormatting>
  <conditionalFormatting sqref="D45">
    <cfRule type="cellIs" dxfId="13" priority="14" operator="greaterThan">
      <formula>1.38</formula>
    </cfRule>
  </conditionalFormatting>
  <conditionalFormatting sqref="D100">
    <cfRule type="cellIs" dxfId="12" priority="13" operator="greaterThan">
      <formula>1.38</formula>
    </cfRule>
  </conditionalFormatting>
  <conditionalFormatting sqref="D109:D113">
    <cfRule type="cellIs" dxfId="11" priority="12" operator="greaterThan">
      <formula>1.38</formula>
    </cfRule>
  </conditionalFormatting>
  <conditionalFormatting sqref="D17">
    <cfRule type="cellIs" dxfId="10" priority="11" operator="greaterThan">
      <formula>1.38</formula>
    </cfRule>
  </conditionalFormatting>
  <conditionalFormatting sqref="D72">
    <cfRule type="cellIs" dxfId="9" priority="10" operator="greaterThan">
      <formula>1.38</formula>
    </cfRule>
  </conditionalFormatting>
  <conditionalFormatting sqref="D115">
    <cfRule type="cellIs" dxfId="8" priority="9" operator="greaterThan">
      <formula>1.38</formula>
    </cfRule>
  </conditionalFormatting>
  <conditionalFormatting sqref="D114">
    <cfRule type="cellIs" dxfId="7" priority="8" operator="greaterThan">
      <formula>1.38</formula>
    </cfRule>
  </conditionalFormatting>
  <conditionalFormatting sqref="D147">
    <cfRule type="cellIs" dxfId="6" priority="7" operator="greaterThan">
      <formula>1.38</formula>
    </cfRule>
  </conditionalFormatting>
  <conditionalFormatting sqref="D146">
    <cfRule type="cellIs" dxfId="5" priority="6" operator="greaterThan">
      <formula>1.38</formula>
    </cfRule>
  </conditionalFormatting>
  <conditionalFormatting sqref="D135">
    <cfRule type="cellIs" dxfId="4" priority="5" operator="greaterThan">
      <formula>1.38</formula>
    </cfRule>
  </conditionalFormatting>
  <conditionalFormatting sqref="D134">
    <cfRule type="cellIs" dxfId="3" priority="4" operator="greaterThan">
      <formula>1.38</formula>
    </cfRule>
  </conditionalFormatting>
  <conditionalFormatting sqref="D141:D142">
    <cfRule type="cellIs" dxfId="2" priority="3" operator="greaterThan">
      <formula>1.38</formula>
    </cfRule>
  </conditionalFormatting>
  <conditionalFormatting sqref="D140:D141">
    <cfRule type="cellIs" dxfId="1" priority="2" operator="greaterThan">
      <formula>1.38</formula>
    </cfRule>
  </conditionalFormatting>
  <conditionalFormatting sqref="D54:D55">
    <cfRule type="cellIs" dxfId="0" priority="1" operator="greaterThan">
      <formula>1.38</formula>
    </cfRule>
  </conditionalFormatting>
  <pageMargins left="0.7" right="0.7" top="0.75" bottom="0.75" header="0.3" footer="0.3"/>
  <pageSetup paperSize="9" orientation="landscape"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Read (Total)</vt:lpstr>
      <vt:lpstr>PMR_Total_Eco</vt:lpstr>
      <vt:lpstr>PMR_Total_Eco!Print_Area</vt:lpstr>
      <vt:lpstr>PMR_Total_Eco!Print_Titles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Isabelle</dc:creator>
  <cp:lastModifiedBy>DANITZ Eszter, ECO/SSD</cp:lastModifiedBy>
  <dcterms:created xsi:type="dcterms:W3CDTF">2018-11-07T11:16:56Z</dcterms:created>
  <dcterms:modified xsi:type="dcterms:W3CDTF">2024-07-11T10:27:33Z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2024-05-22T13:37:56Z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6666f6e7-0509-4683-946e-ab19ec1c468f</vt:lpwstr>
  </property>
  <property fmtid="{D5CDD505-2E9C-101B-9397-08002B2CF9AE}" pid="8" name="MSIP_Label_0e5510b0-e729-4ef0-a3dd-4ba0dfe56c99_ContentBits">
    <vt:lpwstr>2</vt:lpwstr>
  </property>
</Properties>
</file>