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V:\SSD_PMR\BACKUP\PMR Webpage Webtool and simulator\webpage\changes XX_2023update_NOTDONEYET\For the 10 July\"/>
    </mc:Choice>
  </mc:AlternateContent>
  <xr:revisionPtr revIDLastSave="0" documentId="13_ncr:1_{37679EC2-BEE3-4DAA-9E6C-63B8405D26BB}" xr6:coauthVersionLast="47" xr6:coauthVersionMax="47" xr10:uidLastSave="{00000000-0000-0000-0000-000000000000}"/>
  <bookViews>
    <workbookView xWindow="-110" yWindow="-110" windowWidth="19420" windowHeight="11500" activeTab="1" xr2:uid="{00000000-000D-0000-FFFF-FFFF00000000}"/>
  </bookViews>
  <sheets>
    <sheet name="Read (Sector)" sheetId="11" r:id="rId1"/>
    <sheet name="PMR_BySectors_Networks" sheetId="5" r:id="rId2"/>
    <sheet name="PMR_BySectors_TradeProf" sheetId="17" r:id="rId3"/>
    <sheet name="Read (Digital_M)" sheetId="14" r:id="rId4"/>
    <sheet name="PMR_Digital Markets" sheetId="15" r:id="rId5"/>
  </sheets>
  <definedNames>
    <definedName name="_xlnm.Print_Area" localSheetId="1">PMR_BySectors_Networks!$B$5:$V$119</definedName>
    <definedName name="_xlnm.Print_Area" localSheetId="2">PMR_BySectors_TradeProf!#REF!</definedName>
    <definedName name="_xlnm.Print_Titles" localSheetId="1">PMR_BySectors_Networks!$B:$B</definedName>
    <definedName name="_xlnm.Print_Titles" localSheetId="2">PMR_BySectors_TradeProf!$B:$B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9" i="17" l="1"/>
  <c r="Z119" i="17"/>
  <c r="N119" i="17"/>
  <c r="S64" i="17"/>
  <c r="G64" i="17"/>
  <c r="R64" i="17" l="1"/>
  <c r="F64" i="17"/>
  <c r="AD64" i="17"/>
  <c r="H65" i="17"/>
  <c r="P120" i="17"/>
  <c r="AB120" i="17"/>
  <c r="I65" i="17"/>
  <c r="U65" i="17"/>
  <c r="AG65" i="17"/>
  <c r="E120" i="17"/>
  <c r="Q120" i="17"/>
  <c r="AC120" i="17"/>
  <c r="AF65" i="17"/>
  <c r="D120" i="17"/>
  <c r="AE64" i="17"/>
  <c r="T65" i="17"/>
  <c r="S120" i="17"/>
  <c r="L66" i="17"/>
  <c r="X66" i="17"/>
  <c r="D66" i="17"/>
  <c r="P66" i="17"/>
  <c r="AB66" i="17"/>
  <c r="H64" i="17"/>
  <c r="T64" i="17"/>
  <c r="AF64" i="17"/>
  <c r="H119" i="17"/>
  <c r="T119" i="17"/>
  <c r="AF119" i="17"/>
  <c r="L121" i="17"/>
  <c r="X121" i="17"/>
  <c r="D119" i="17"/>
  <c r="P119" i="17"/>
  <c r="AB119" i="17"/>
  <c r="J65" i="17"/>
  <c r="W65" i="17"/>
  <c r="Y66" i="17"/>
  <c r="I64" i="17"/>
  <c r="AG121" i="17"/>
  <c r="Q119" i="17"/>
  <c r="Z66" i="17"/>
  <c r="AD66" i="17"/>
  <c r="J121" i="17"/>
  <c r="Z121" i="17"/>
  <c r="O66" i="17"/>
  <c r="S66" i="17"/>
  <c r="K64" i="17"/>
  <c r="AI64" i="17"/>
  <c r="K121" i="17"/>
  <c r="W121" i="17"/>
  <c r="AI121" i="17"/>
  <c r="O121" i="17"/>
  <c r="AA121" i="17"/>
  <c r="G119" i="17"/>
  <c r="S119" i="17"/>
  <c r="AE119" i="17"/>
  <c r="AE120" i="17"/>
  <c r="M64" i="17"/>
  <c r="Q66" i="17"/>
  <c r="U64" i="17"/>
  <c r="I121" i="17"/>
  <c r="M121" i="17"/>
  <c r="Y121" i="17"/>
  <c r="E119" i="17"/>
  <c r="AC119" i="17"/>
  <c r="N66" i="17"/>
  <c r="R66" i="17"/>
  <c r="V64" i="17"/>
  <c r="V121" i="17"/>
  <c r="N121" i="17"/>
  <c r="R119" i="17"/>
  <c r="AA66" i="17"/>
  <c r="G66" i="17"/>
  <c r="AE66" i="17"/>
  <c r="W64" i="17"/>
  <c r="D64" i="17"/>
  <c r="P64" i="17"/>
  <c r="AB64" i="17"/>
  <c r="H66" i="17"/>
  <c r="T66" i="17"/>
  <c r="AF66" i="17"/>
  <c r="L120" i="17"/>
  <c r="X119" i="17"/>
  <c r="D121" i="17"/>
  <c r="P121" i="17"/>
  <c r="AB121" i="17"/>
  <c r="G120" i="17"/>
  <c r="E66" i="17"/>
  <c r="AC66" i="17"/>
  <c r="AG64" i="17"/>
  <c r="U120" i="17"/>
  <c r="F66" i="17"/>
  <c r="J64" i="17"/>
  <c r="AH64" i="17"/>
  <c r="AH121" i="17"/>
  <c r="F119" i="17"/>
  <c r="AD119" i="17"/>
  <c r="E64" i="17"/>
  <c r="Q65" i="17"/>
  <c r="AC64" i="17"/>
  <c r="I66" i="17"/>
  <c r="U66" i="17"/>
  <c r="AG66" i="17"/>
  <c r="M119" i="17"/>
  <c r="Y119" i="17"/>
  <c r="E121" i="17"/>
  <c r="Q121" i="17"/>
  <c r="AC121" i="17"/>
  <c r="O119" i="17"/>
  <c r="V65" i="17"/>
  <c r="R120" i="17"/>
  <c r="AD120" i="17"/>
  <c r="AH65" i="17"/>
  <c r="F120" i="17"/>
  <c r="K65" i="17"/>
  <c r="AI65" i="17"/>
  <c r="L65" i="17"/>
  <c r="X65" i="17"/>
  <c r="N65" i="17"/>
  <c r="Z65" i="17"/>
  <c r="L64" i="17"/>
  <c r="D65" i="17"/>
  <c r="I119" i="17"/>
  <c r="U119" i="17"/>
  <c r="AG119" i="17"/>
  <c r="M120" i="17"/>
  <c r="Y120" i="17"/>
  <c r="N64" i="17"/>
  <c r="Z64" i="17"/>
  <c r="F65" i="17"/>
  <c r="R65" i="17"/>
  <c r="AD65" i="17"/>
  <c r="J66" i="17"/>
  <c r="V66" i="17"/>
  <c r="AH66" i="17"/>
  <c r="J119" i="17"/>
  <c r="V119" i="17"/>
  <c r="AH119" i="17"/>
  <c r="N120" i="17"/>
  <c r="Z120" i="17"/>
  <c r="F121" i="17"/>
  <c r="R121" i="17"/>
  <c r="AD121" i="17"/>
  <c r="H120" i="17"/>
  <c r="M65" i="17"/>
  <c r="Y65" i="17"/>
  <c r="J120" i="17"/>
  <c r="V120" i="17"/>
  <c r="K120" i="17"/>
  <c r="W120" i="17"/>
  <c r="AI120" i="17"/>
  <c r="Y64" i="17"/>
  <c r="E65" i="17"/>
  <c r="AC65" i="17"/>
  <c r="O64" i="17"/>
  <c r="AA64" i="17"/>
  <c r="G65" i="17"/>
  <c r="S65" i="17"/>
  <c r="AE65" i="17"/>
  <c r="K66" i="17"/>
  <c r="W66" i="17"/>
  <c r="AI66" i="17"/>
  <c r="K119" i="17"/>
  <c r="W119" i="17"/>
  <c r="AI119" i="17"/>
  <c r="O120" i="17"/>
  <c r="AA120" i="17"/>
  <c r="G121" i="17"/>
  <c r="S121" i="17"/>
  <c r="AE121" i="17"/>
  <c r="T120" i="17"/>
  <c r="AG120" i="17"/>
  <c r="O65" i="17"/>
  <c r="X64" i="17"/>
  <c r="P65" i="17"/>
  <c r="AB65" i="17"/>
  <c r="X120" i="17"/>
  <c r="L119" i="17"/>
  <c r="H121" i="17"/>
  <c r="T121" i="17"/>
  <c r="AF121" i="17"/>
  <c r="I120" i="17"/>
  <c r="Q64" i="17"/>
  <c r="M66" i="17"/>
  <c r="U121" i="17"/>
  <c r="AF120" i="17"/>
  <c r="AH120" i="17"/>
  <c r="AA65" i="17"/>
  <c r="T63" i="5"/>
  <c r="T62" i="5"/>
  <c r="T118" i="5"/>
  <c r="T116" i="5"/>
  <c r="T61" i="5"/>
  <c r="T117" i="5"/>
  <c r="S63" i="5"/>
  <c r="S118" i="5"/>
  <c r="R118" i="5"/>
  <c r="R63" i="5"/>
  <c r="R61" i="5"/>
  <c r="S61" i="5"/>
  <c r="S62" i="5"/>
  <c r="S116" i="5"/>
  <c r="S117" i="5"/>
  <c r="R62" i="5"/>
  <c r="R116" i="5"/>
  <c r="R117" i="5"/>
  <c r="D92" i="5" l="1"/>
  <c r="D37" i="5"/>
  <c r="D80" i="5" l="1"/>
  <c r="D25" i="5"/>
  <c r="D111" i="5" l="1"/>
  <c r="D56" i="5"/>
  <c r="D58" i="5" l="1"/>
  <c r="D112" i="5"/>
  <c r="D57" i="5"/>
  <c r="D113" i="5" l="1"/>
  <c r="D69" i="5" l="1"/>
  <c r="D14" i="5"/>
  <c r="D90" i="5" l="1"/>
  <c r="D35" i="5"/>
  <c r="D109" i="5"/>
  <c r="D54" i="5"/>
  <c r="D107" i="5"/>
  <c r="D52" i="5"/>
  <c r="D103" i="5" l="1"/>
  <c r="D48" i="5"/>
  <c r="D106" i="5" l="1"/>
  <c r="D51" i="5"/>
  <c r="D42" i="5" l="1"/>
  <c r="D97" i="5"/>
  <c r="D71" i="5"/>
  <c r="D16" i="5"/>
  <c r="D45" i="5"/>
  <c r="D34" i="5"/>
  <c r="D31" i="5"/>
  <c r="D73" i="5"/>
  <c r="D76" i="5"/>
  <c r="D104" i="5"/>
  <c r="D20" i="5"/>
  <c r="D84" i="5"/>
  <c r="D114" i="5"/>
  <c r="D53" i="5"/>
  <c r="D15" i="5"/>
  <c r="D70" i="5"/>
  <c r="D29" i="5"/>
  <c r="D86" i="5" l="1"/>
  <c r="D59" i="5"/>
  <c r="D49" i="5"/>
  <c r="D85" i="5"/>
  <c r="D100" i="5"/>
  <c r="D74" i="5"/>
  <c r="D81" i="5"/>
  <c r="D32" i="5"/>
  <c r="D36" i="5"/>
  <c r="D91" i="5"/>
  <c r="D30" i="5"/>
  <c r="D18" i="5"/>
  <c r="O118" i="5"/>
  <c r="D108" i="5"/>
  <c r="D88" i="5"/>
  <c r="K116" i="5"/>
  <c r="N116" i="5"/>
  <c r="I116" i="5"/>
  <c r="H116" i="5"/>
  <c r="D98" i="5"/>
  <c r="D46" i="5"/>
  <c r="D40" i="5"/>
  <c r="D78" i="5"/>
  <c r="H64" i="15"/>
  <c r="F120" i="15"/>
  <c r="H120" i="15"/>
  <c r="F118" i="15"/>
  <c r="E119" i="15"/>
  <c r="D102" i="5"/>
  <c r="D55" i="5"/>
  <c r="D79" i="5"/>
  <c r="D101" i="5"/>
  <c r="D27" i="5"/>
  <c r="D82" i="5"/>
  <c r="D83" i="5"/>
  <c r="D28" i="5"/>
  <c r="E118" i="15"/>
  <c r="N118" i="5"/>
  <c r="G65" i="15"/>
  <c r="I63" i="15"/>
  <c r="E61" i="5"/>
  <c r="D24" i="5"/>
  <c r="E65" i="15"/>
  <c r="L63" i="5"/>
  <c r="F117" i="5"/>
  <c r="D99" i="5"/>
  <c r="G119" i="15"/>
  <c r="I61" i="5"/>
  <c r="G62" i="5"/>
  <c r="G117" i="5"/>
  <c r="D44" i="5"/>
  <c r="D38" i="5"/>
  <c r="H61" i="5"/>
  <c r="D77" i="5"/>
  <c r="D67" i="5"/>
  <c r="O117" i="5"/>
  <c r="D75" i="5"/>
  <c r="I117" i="5"/>
  <c r="I65" i="15"/>
  <c r="M62" i="5"/>
  <c r="N62" i="5"/>
  <c r="O116" i="5"/>
  <c r="J62" i="5"/>
  <c r="D95" i="5"/>
  <c r="D23" i="5"/>
  <c r="I118" i="5"/>
  <c r="D65" i="15"/>
  <c r="J61" i="5"/>
  <c r="D39" i="5"/>
  <c r="J118" i="5"/>
  <c r="H118" i="5"/>
  <c r="D89" i="5"/>
  <c r="D120" i="15"/>
  <c r="G63" i="5"/>
  <c r="F119" i="15"/>
  <c r="M63" i="5"/>
  <c r="E64" i="15"/>
  <c r="H65" i="15"/>
  <c r="O63" i="5"/>
  <c r="K61" i="5"/>
  <c r="L118" i="5"/>
  <c r="H117" i="5"/>
  <c r="G116" i="5"/>
  <c r="M118" i="5"/>
  <c r="D13" i="5"/>
  <c r="D12" i="5"/>
  <c r="D94" i="5"/>
  <c r="K117" i="5"/>
  <c r="F62" i="5"/>
  <c r="M116" i="5"/>
  <c r="G120" i="15"/>
  <c r="F64" i="15"/>
  <c r="I63" i="5"/>
  <c r="E63" i="5"/>
  <c r="H118" i="15"/>
  <c r="E118" i="5"/>
  <c r="F118" i="5"/>
  <c r="D33" i="5"/>
  <c r="D43" i="5"/>
  <c r="D41" i="5"/>
  <c r="D72" i="5"/>
  <c r="I120" i="15"/>
  <c r="D21" i="5"/>
  <c r="D63" i="15"/>
  <c r="G64" i="15"/>
  <c r="E120" i="15"/>
  <c r="L62" i="5"/>
  <c r="G61" i="5"/>
  <c r="D87" i="5"/>
  <c r="F116" i="5"/>
  <c r="E62" i="5"/>
  <c r="M117" i="5"/>
  <c r="N117" i="5"/>
  <c r="D17" i="5"/>
  <c r="D22" i="5"/>
  <c r="D110" i="5"/>
  <c r="D19" i="5"/>
  <c r="I119" i="15"/>
  <c r="D93" i="5"/>
  <c r="O61" i="5"/>
  <c r="F61" i="5"/>
  <c r="G118" i="15"/>
  <c r="G63" i="15"/>
  <c r="H62" i="5"/>
  <c r="I62" i="5"/>
  <c r="O62" i="5"/>
  <c r="D47" i="5"/>
  <c r="G118" i="5"/>
  <c r="E117" i="5"/>
  <c r="I64" i="15"/>
  <c r="F63" i="5"/>
  <c r="L61" i="5"/>
  <c r="L116" i="5"/>
  <c r="J116" i="5"/>
  <c r="N63" i="5"/>
  <c r="D64" i="15"/>
  <c r="H63" i="5"/>
  <c r="N61" i="5"/>
  <c r="J63" i="5"/>
  <c r="E116" i="5"/>
  <c r="L117" i="5"/>
  <c r="D68" i="5"/>
  <c r="J117" i="5"/>
  <c r="M61" i="5"/>
  <c r="K62" i="5"/>
  <c r="D118" i="15"/>
  <c r="K63" i="5"/>
  <c r="I118" i="15"/>
  <c r="D96" i="5"/>
  <c r="F65" i="15"/>
  <c r="K118" i="5"/>
  <c r="D119" i="15"/>
  <c r="H119" i="15"/>
  <c r="D26" i="5"/>
  <c r="E63" i="15"/>
  <c r="F63" i="15"/>
  <c r="H63" i="15"/>
  <c r="D63" i="5" l="1"/>
  <c r="D118" i="5"/>
  <c r="D117" i="5"/>
  <c r="D116" i="5"/>
  <c r="D61" i="5"/>
  <c r="D62" i="5"/>
</calcChain>
</file>

<file path=xl/sharedStrings.xml><?xml version="1.0" encoding="utf-8"?>
<sst xmlns="http://schemas.openxmlformats.org/spreadsheetml/2006/main" count="918" uniqueCount="227">
  <si>
    <t>Accountants</t>
  </si>
  <si>
    <t>Architects</t>
  </si>
  <si>
    <t>Civil engineers</t>
  </si>
  <si>
    <t>Transport</t>
  </si>
  <si>
    <t>Total</t>
  </si>
  <si>
    <t>Electricity</t>
  </si>
  <si>
    <t>Natural Gas</t>
  </si>
  <si>
    <t>by Rail</t>
  </si>
  <si>
    <t>by Air</t>
  </si>
  <si>
    <t>by Road</t>
  </si>
  <si>
    <t>by Water</t>
  </si>
  <si>
    <t>Fixed Ecomm.</t>
  </si>
  <si>
    <t>Mobile Ecomm</t>
  </si>
  <si>
    <t>Overall</t>
  </si>
  <si>
    <t>Energy</t>
  </si>
  <si>
    <t>Gas</t>
  </si>
  <si>
    <t>Rail</t>
  </si>
  <si>
    <t>Air</t>
  </si>
  <si>
    <t>Road</t>
  </si>
  <si>
    <t>Water</t>
  </si>
  <si>
    <t>Ecomm</t>
  </si>
  <si>
    <t>Ecomm_fix</t>
  </si>
  <si>
    <t>Ecomm_mob</t>
  </si>
  <si>
    <t>lawyers</t>
  </si>
  <si>
    <t>notaries</t>
  </si>
  <si>
    <t>accountants</t>
  </si>
  <si>
    <t>architects</t>
  </si>
  <si>
    <t>engineers</t>
  </si>
  <si>
    <t>Medicines</t>
  </si>
  <si>
    <t>Retail Sales of Medicines</t>
  </si>
  <si>
    <t>Retail Distribution</t>
  </si>
  <si>
    <t>Lawyers</t>
  </si>
  <si>
    <t>Sectoral Product Market Regulation Indicators</t>
  </si>
  <si>
    <r>
      <t xml:space="preserve">Energy </t>
    </r>
    <r>
      <rPr>
        <sz val="10"/>
        <rFont val="Calibri"/>
        <family val="2"/>
        <scheme val="minor"/>
      </rPr>
      <t>is the simple average of: Electricity and Natural Gas (weights ½)</t>
    </r>
  </si>
  <si>
    <r>
      <t>Transport</t>
    </r>
    <r>
      <rPr>
        <sz val="10"/>
        <rFont val="Calibri"/>
        <family val="2"/>
        <scheme val="minor"/>
      </rPr>
      <t xml:space="preserve"> is the simple average of: Air, Rail, Road and Water (weights ¼)</t>
    </r>
  </si>
  <si>
    <r>
      <t xml:space="preserve">Ecomm. </t>
    </r>
    <r>
      <rPr>
        <sz val="10"/>
        <rFont val="Calibri"/>
        <family val="2"/>
        <scheme val="minor"/>
      </rPr>
      <t>is the simple average of: Fixed Ecomm and Mobile Ecomm (weights ½)</t>
    </r>
  </si>
  <si>
    <t>Croatia</t>
  </si>
  <si>
    <t>estateagents</t>
  </si>
  <si>
    <t>Digital Markets Indicator</t>
  </si>
  <si>
    <t>Digital Markets</t>
  </si>
  <si>
    <t>Digital_Market</t>
  </si>
  <si>
    <t>Contestability</t>
  </si>
  <si>
    <t>market_studies</t>
  </si>
  <si>
    <t>respn2277</t>
  </si>
  <si>
    <t>fair_trade</t>
  </si>
  <si>
    <t>contestability</t>
  </si>
  <si>
    <t>access_data</t>
  </si>
  <si>
    <t xml:space="preserve">This sheet presents the new OECD Indicator on Digital Markets, which assesses barriers to entry in digital markets
</t>
  </si>
  <si>
    <t>Fair Trade</t>
  </si>
  <si>
    <t>Use and Access to Data</t>
  </si>
  <si>
    <r>
      <t xml:space="preserve">Network Sectors </t>
    </r>
    <r>
      <rPr>
        <sz val="10"/>
        <rFont val="Calibri"/>
        <family val="2"/>
        <scheme val="minor"/>
      </rPr>
      <t>is the simple average of: Energy, Transport , and Ecomm. (weights 1/3)</t>
    </r>
  </si>
  <si>
    <t>Retail_trade</t>
  </si>
  <si>
    <t>Real estate agents</t>
  </si>
  <si>
    <t>Luxembourg</t>
  </si>
  <si>
    <t>Assessing Competition</t>
  </si>
  <si>
    <t>Switzerland</t>
  </si>
  <si>
    <t>Brazil</t>
  </si>
  <si>
    <t>Costa Rica</t>
  </si>
  <si>
    <t>Japan</t>
  </si>
  <si>
    <t>Italy</t>
  </si>
  <si>
    <t>Canada</t>
  </si>
  <si>
    <t>Sweden</t>
  </si>
  <si>
    <t>Korea</t>
  </si>
  <si>
    <t>Estonia</t>
  </si>
  <si>
    <t>New Zealand</t>
  </si>
  <si>
    <t>Lithuania</t>
  </si>
  <si>
    <t>Austria</t>
  </si>
  <si>
    <t>Finland</t>
  </si>
  <si>
    <t>Spain</t>
  </si>
  <si>
    <t>Norway</t>
  </si>
  <si>
    <t>Slovenia</t>
  </si>
  <si>
    <t>Ireland</t>
  </si>
  <si>
    <t>Latvia</t>
  </si>
  <si>
    <t>Poland</t>
  </si>
  <si>
    <t>Iceland</t>
  </si>
  <si>
    <t>Greece</t>
  </si>
  <si>
    <t>Chile</t>
  </si>
  <si>
    <t>France</t>
  </si>
  <si>
    <t>United Kingdom</t>
  </si>
  <si>
    <t>Portugal</t>
  </si>
  <si>
    <t>Germany</t>
  </si>
  <si>
    <t>Türkiye</t>
  </si>
  <si>
    <t>South Africa</t>
  </si>
  <si>
    <t>Denmark</t>
  </si>
  <si>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</si>
  <si>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These two sets of values are based on the methodology introduced in 2023 and they cannot be compared with any other vintage</t>
  </si>
  <si>
    <t>Notes:</t>
  </si>
  <si>
    <r>
      <t>Israel</t>
    </r>
    <r>
      <rPr>
        <i/>
        <vertAlign val="superscript"/>
        <sz val="10"/>
        <color theme="1"/>
        <rFont val="Arial"/>
        <family val="2"/>
      </rPr>
      <t>1</t>
    </r>
  </si>
  <si>
    <t xml:space="preserve">Merger Control Regime </t>
  </si>
  <si>
    <t>The 2018 values herein contained replace previous values for 2018 as these are based on the methodology introduced in 2023</t>
  </si>
  <si>
    <r>
      <t>OECD average 2023</t>
    </r>
    <r>
      <rPr>
        <b/>
        <vertAlign val="superscript"/>
        <sz val="10"/>
        <color rgb="FFFF0000"/>
        <rFont val="Arial"/>
        <family val="2"/>
      </rPr>
      <t>#</t>
    </r>
  </si>
  <si>
    <r>
      <t>OECD average 2018</t>
    </r>
    <r>
      <rPr>
        <b/>
        <vertAlign val="superscript"/>
        <sz val="10"/>
        <color rgb="FFFF0000"/>
        <rFont val="Arial"/>
        <family val="2"/>
      </rPr>
      <t>+</t>
    </r>
  </si>
  <si>
    <t>Czechia</t>
  </si>
  <si>
    <t>Australia</t>
  </si>
  <si>
    <t>AUS</t>
  </si>
  <si>
    <t>CAN</t>
  </si>
  <si>
    <t>CZE</t>
  </si>
  <si>
    <t>EST</t>
  </si>
  <si>
    <t>FIN</t>
  </si>
  <si>
    <t>FRA</t>
  </si>
  <si>
    <t>ISR</t>
  </si>
  <si>
    <t>ITA</t>
  </si>
  <si>
    <t>KOR</t>
  </si>
  <si>
    <t>LUX</t>
  </si>
  <si>
    <t>NOR</t>
  </si>
  <si>
    <t>POL</t>
  </si>
  <si>
    <t>SWE</t>
  </si>
  <si>
    <t>BRA</t>
  </si>
  <si>
    <t>AUT</t>
  </si>
  <si>
    <t>CHL</t>
  </si>
  <si>
    <t>CRI</t>
  </si>
  <si>
    <t>DNK</t>
  </si>
  <si>
    <t>DEU</t>
  </si>
  <si>
    <t>GBR</t>
  </si>
  <si>
    <t>ISL</t>
  </si>
  <si>
    <t>JPN</t>
  </si>
  <si>
    <t>LVA</t>
  </si>
  <si>
    <t>LTU</t>
  </si>
  <si>
    <t>NZL</t>
  </si>
  <si>
    <t>PRT</t>
  </si>
  <si>
    <t>SVN</t>
  </si>
  <si>
    <t>ESP</t>
  </si>
  <si>
    <t>CHE</t>
  </si>
  <si>
    <t>TUR</t>
  </si>
  <si>
    <t>GRC</t>
  </si>
  <si>
    <t>HRV</t>
  </si>
  <si>
    <t>ZAF</t>
  </si>
  <si>
    <t>IRL</t>
  </si>
  <si>
    <t>2023*</t>
  </si>
  <si>
    <t>Colombia</t>
  </si>
  <si>
    <t>COL</t>
  </si>
  <si>
    <t>SVK</t>
  </si>
  <si>
    <t>Slovak Republic</t>
  </si>
  <si>
    <t>Information refers to laws and regulation that were in force on:</t>
  </si>
  <si>
    <t>Bulgaria</t>
  </si>
  <si>
    <t>BGR</t>
  </si>
  <si>
    <t>United States</t>
  </si>
  <si>
    <t>USA</t>
  </si>
  <si>
    <t>CHN</t>
  </si>
  <si>
    <t>2018*</t>
  </si>
  <si>
    <t>* The years 2018 and 2023 refers to the year in which the majority of the data was collected. However in some countries the data collection was completed at a later date: column C provides the exact date to which the information used to build the indicators was collected</t>
  </si>
  <si>
    <t>CYP</t>
  </si>
  <si>
    <t>Mexico</t>
  </si>
  <si>
    <t>MEX</t>
  </si>
  <si>
    <t>3. Footnote by Türkiye: The information in this document with reference to "Cyprus" relates to the southern part of the Island. There is no single authority representing both Turkish and Greek Cypriot people on the Island. Türkiye recognizes the Turkish Republic of Northern Cyprus (TRNC). Until a lasting and equitable solution is found within the context of United Nations, Türkiye shall preserve its position concerning the "Cyprus issue".</t>
  </si>
  <si>
    <t>4. Footnote by all the European Union Member States of the OECD and the European Union: The Republic of Cyprus is recognized by all members of the United Nations with the exception of Türkiye. The information in this database relates to the area under the effective control of the Government of the Republic of Cyprus.</t>
  </si>
  <si>
    <r>
      <t>Cyprus</t>
    </r>
    <r>
      <rPr>
        <i/>
        <vertAlign val="superscript"/>
        <sz val="10"/>
        <color theme="1"/>
        <rFont val="Arial"/>
        <family val="2"/>
      </rPr>
      <t>3,4</t>
    </r>
  </si>
  <si>
    <t>Belgium</t>
  </si>
  <si>
    <t>BEL</t>
  </si>
  <si>
    <t>PER</t>
  </si>
  <si>
    <t>* Only for this indicator all the information refer to 1 January 2024. Since this is a fast-moving regulatory area, the OECD has ensured that all the information used to build this indicator refers to 1 January 2024.</t>
  </si>
  <si>
    <t>Indonesia</t>
  </si>
  <si>
    <t>IDN</t>
  </si>
  <si>
    <t>Malta</t>
  </si>
  <si>
    <t>MLT</t>
  </si>
  <si>
    <t>Hungary</t>
  </si>
  <si>
    <t>HUN</t>
  </si>
  <si>
    <r>
      <t>Professional Services</t>
    </r>
    <r>
      <rPr>
        <b/>
        <vertAlign val="superscript"/>
        <sz val="10"/>
        <rFont val="Arial"/>
        <family val="2"/>
      </rPr>
      <t>5</t>
    </r>
  </si>
  <si>
    <r>
      <t>Notaries</t>
    </r>
    <r>
      <rPr>
        <vertAlign val="superscript"/>
        <sz val="10"/>
        <rFont val="Arial"/>
        <family val="2"/>
      </rPr>
      <t>6,7</t>
    </r>
  </si>
  <si>
    <t xml:space="preserve">6. In some countries, notaries do not exist as an independent profession. For this reason there are values missing for this profession for some countries. </t>
  </si>
  <si>
    <t xml:space="preserve">7. It should be added that in civil law countries, notaries exercise administrative and judicial tasks by virtue of power delegated by the state; hence, they play a special role in the legal services market in the concerned countries and in this aspect they are different from the other professions included in the OECD's PMR indicator. </t>
  </si>
  <si>
    <r>
      <t>Total network sectors</t>
    </r>
    <r>
      <rPr>
        <vertAlign val="superscript"/>
        <sz val="10"/>
        <rFont val="Arial"/>
        <family val="2"/>
      </rPr>
      <t>5</t>
    </r>
  </si>
  <si>
    <r>
      <t>Energy</t>
    </r>
    <r>
      <rPr>
        <b/>
        <vertAlign val="superscript"/>
        <sz val="10"/>
        <color theme="0"/>
        <rFont val="Arial"/>
        <family val="2"/>
      </rPr>
      <t>6</t>
    </r>
  </si>
  <si>
    <r>
      <t>Transport</t>
    </r>
    <r>
      <rPr>
        <b/>
        <vertAlign val="superscript"/>
        <sz val="10"/>
        <color theme="0"/>
        <rFont val="Arial"/>
        <family val="2"/>
      </rPr>
      <t>7</t>
    </r>
  </si>
  <si>
    <r>
      <t>E-Communications</t>
    </r>
    <r>
      <rPr>
        <b/>
        <vertAlign val="superscript"/>
        <sz val="10"/>
        <color theme="0"/>
        <rFont val="Arial"/>
        <family val="2"/>
      </rPr>
      <t>8</t>
    </r>
  </si>
  <si>
    <t>5. Average over 3 industries (energy, transport, e-communications)</t>
  </si>
  <si>
    <t>6. Average over 2 sectors: electricity and natural gas</t>
  </si>
  <si>
    <t>7. Average over 4 sectors: rail, road, water and air</t>
  </si>
  <si>
    <t>8. Average over 2 sectors: fixed and mobile ecommunications</t>
  </si>
  <si>
    <t>NLD</t>
  </si>
  <si>
    <t>Netherlands</t>
  </si>
  <si>
    <t>OECD average 2023</t>
  </si>
  <si>
    <t>OECD average 2018</t>
  </si>
  <si>
    <t xml:space="preserve">Source: 2023/2024 OECD PMR database </t>
  </si>
  <si>
    <t>The information used to build this indicator are not included in the economy-wide PMR indicator</t>
  </si>
  <si>
    <t>2. The indicators for these countries are part of the OECD-WBG set of PMR indicators.</t>
  </si>
  <si>
    <r>
      <t>China</t>
    </r>
    <r>
      <rPr>
        <i/>
        <vertAlign val="superscript"/>
        <sz val="10"/>
        <color theme="1"/>
        <rFont val="Arial"/>
        <family val="2"/>
      </rPr>
      <t>2</t>
    </r>
  </si>
  <si>
    <r>
      <t>Peru</t>
    </r>
    <r>
      <rPr>
        <i/>
        <vertAlign val="superscript"/>
        <sz val="10"/>
        <color theme="1"/>
        <rFont val="Arial"/>
        <family val="2"/>
      </rPr>
      <t>2</t>
    </r>
  </si>
  <si>
    <t>ISO Alpha-3 code</t>
  </si>
  <si>
    <t>OECD economies</t>
  </si>
  <si>
    <t>Non-OECD economies</t>
  </si>
  <si>
    <t>Average of 5 best performing OECD economies 2023</t>
  </si>
  <si>
    <t>Average of 5 worst performing OECD economies 2023</t>
  </si>
  <si>
    <t>Average of 5 best performing OECD economies 2018</t>
  </si>
  <si>
    <t>Average of 5 worst performing OECD economies 2018</t>
  </si>
  <si>
    <t xml:space="preserve">This file presents the OECD indicators of regulation in a number of network and service sectors. These indicators measure regulation at the sector level in OECD economies and in a number of non-OECD economies. They cover eight network sectors (electricity, natural gas, rail transport, air transport, water transport, road transport, fixed e-communication and mobile e-communication) and eight service sectors (retail distribution, retail sales of medicines, and six professions: accountants, lawyers, notaries, civil engineers, estate agents and architects). 
</t>
  </si>
  <si>
    <t>There are six indicators one for each of the 6 professions covered: accountants, architects, civil engineers, estate agents, lawyers, and notaries. There is no single average inidicator for all professions since some professions do not exist in some of the economies surveyed</t>
  </si>
  <si>
    <t>Some care should be taken when comparing the PMR indicators on individual professions across economies, because the activities that a specific profession undertakes may vary between economies. The PMR database provides an indication of the activities performed by each profession in each country.</t>
  </si>
  <si>
    <t xml:space="preserve">On Notaries: In some economies, notaries do not exist as an independent profession. For this reason there are values missing for this profession for some economies. It should be added that in civil law economies, notaries exercise administrative and judicial tasks by virtue of power delegated by the state; hence, they play a special role in the legal services market in the concerned economies and in this aspect they are different from the other professions included in the OECD's PMR indicator. </t>
  </si>
  <si>
    <t>Road freight transport</t>
  </si>
  <si>
    <t>Road_freight</t>
  </si>
  <si>
    <t>Road_coach</t>
  </si>
  <si>
    <t>9 The 'Transport by Road' indicator is the weighted average of the 'Road freight transport', and 'Long-Distance Passenger Transport by Coach' components. The weights applied are shown in the PMR Schemata</t>
  </si>
  <si>
    <r>
      <t>Table 1. Breakdown of the Transport by Road indicator</t>
    </r>
    <r>
      <rPr>
        <b/>
        <vertAlign val="superscript"/>
        <sz val="10"/>
        <color theme="0"/>
        <rFont val="Arial"/>
        <family val="2"/>
      </rPr>
      <t>9</t>
    </r>
  </si>
  <si>
    <t>Long-Distance Passenger Transport by Coach</t>
  </si>
  <si>
    <t>Transport by Road</t>
  </si>
  <si>
    <t>dom_entry_lawyer</t>
  </si>
  <si>
    <t>foreign_lawyers</t>
  </si>
  <si>
    <t>conduct_price_lawyer</t>
  </si>
  <si>
    <t>conduct_firm_lawyer</t>
  </si>
  <si>
    <t>dom_entry_notaries</t>
  </si>
  <si>
    <t>foreign_notaries</t>
  </si>
  <si>
    <t>conduct_price_notaries</t>
  </si>
  <si>
    <t>conduct_firm_notaries</t>
  </si>
  <si>
    <t>dom_entry_accountants</t>
  </si>
  <si>
    <t>foreign_accountants</t>
  </si>
  <si>
    <t>conduct_price_accountants</t>
  </si>
  <si>
    <t>conduct_firm_accountants</t>
  </si>
  <si>
    <t>dom_entry_architects</t>
  </si>
  <si>
    <t>foreign_architects</t>
  </si>
  <si>
    <t>conduct_price_architects</t>
  </si>
  <si>
    <t>conduct_firm_architects</t>
  </si>
  <si>
    <t>dom_entry_engineers</t>
  </si>
  <si>
    <t>foreign_engineers</t>
  </si>
  <si>
    <t>conduct_price_engineers</t>
  </si>
  <si>
    <t>conduct_firm_engineers</t>
  </si>
  <si>
    <t>dom_entry_estateagents</t>
  </si>
  <si>
    <t>foreign_estateagents</t>
  </si>
  <si>
    <t>conduct_price_estateagents</t>
  </si>
  <si>
    <t>conduct_firm_estateagents</t>
  </si>
  <si>
    <t>Entry regulation: General</t>
  </si>
  <si>
    <t>Entry regulation: Foreign entry</t>
  </si>
  <si>
    <t>Conduct regulation: Fees and charges</t>
  </si>
  <si>
    <t>Conduct regulation: Professional firms</t>
  </si>
  <si>
    <t>The years 2018 and 2023 refers to the year in which the majority of the data was collected. However in some countries the data collection was completed at a later date: column C provides the exact date to which the information used to build the indicators was collected</t>
  </si>
  <si>
    <t>5. For each profession, a breakdown in four components is provided. The indicator for each professions is the weighted average of these components. The weights applied are shown in the PMR Schemata.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</si>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</sst>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23" x14ac:knownFonts="1">
    <font>
      <sz val="10"/>
      <color theme="1"/>
      <name val="Arial"/>
      <family val="2"/>
    </font>
    <font>
      <sz val="11"/>
      <name val="Calibri"/>
      <family val="2"/>
    </font>
    <font>
      <sz val="10"/>
      <name val="Arial"/>
      <family val="2"/>
    </font>
    <font>
      <sz val="10"/>
      <color theme="1"/>
      <name val="Calibri"/>
      <family val="2"/>
      <scheme val="minor"/>
    </font>
    <font>
      <b/>
      <sz val="14"/>
      <color theme="1"/>
      <name val="Calibri"/>
      <family val="2"/>
      <scheme val="minor"/>
    </font>
    <font>
      <b/>
      <sz val="10"/>
      <name val="Calibri"/>
      <family val="2"/>
      <scheme val="minor"/>
    </font>
    <font>
      <sz val="10"/>
      <name val="Calibri"/>
      <family val="2"/>
      <scheme val="minor"/>
    </font>
    <font>
      <sz val="11"/>
      <color theme="1"/>
      <name val="Calibri"/>
      <family val="2"/>
      <scheme val="minor"/>
    </font>
    <font>
      <sz val="10"/>
      <color theme="1"/>
      <name val="Arial"/>
      <family val="2"/>
    </font>
    <font>
      <b/>
      <sz val="10"/>
      <color theme="0"/>
      <name val="Arial"/>
      <family val="2"/>
    </font>
    <font>
      <sz val="10"/>
      <color rgb="FFFF0000"/>
      <name val="Arial"/>
      <family val="2"/>
    </font>
    <font>
      <b/>
      <sz val="10"/>
      <color theme="1"/>
      <name val="Arial"/>
      <family val="2"/>
    </font>
    <font>
      <b/>
      <sz val="10"/>
      <name val="Arial"/>
      <family val="2"/>
    </font>
    <font>
      <b/>
      <sz val="10"/>
      <color rgb="FFFF0000"/>
      <name val="Arial"/>
      <family val="2"/>
    </font>
    <font>
      <i/>
      <sz val="10"/>
      <color theme="1"/>
      <name val="Arial"/>
      <family val="2"/>
    </font>
    <font>
      <i/>
      <vertAlign val="superscript"/>
      <sz val="10"/>
      <color theme="1"/>
      <name val="Arial"/>
      <family val="2"/>
    </font>
    <font>
      <b/>
      <vertAlign val="superscript"/>
      <sz val="10"/>
      <color rgb="FFFF0000"/>
      <name val="Arial"/>
      <family val="2"/>
    </font>
    <font>
      <b/>
      <i/>
      <sz val="10"/>
      <color theme="1"/>
      <name val="Arial"/>
      <family val="2"/>
    </font>
    <font>
      <b/>
      <vertAlign val="superscript"/>
      <sz val="10"/>
      <color theme="0"/>
      <name val="Arial"/>
      <family val="2"/>
    </font>
    <font>
      <vertAlign val="superscript"/>
      <sz val="10"/>
      <name val="Arial"/>
      <family val="2"/>
    </font>
    <font>
      <i/>
      <sz val="10"/>
      <color rgb="FF000000"/>
      <name val="Arial"/>
      <family val="2"/>
    </font>
    <font>
      <i/>
      <sz val="10"/>
      <name val="Arial"/>
      <family val="2"/>
    </font>
    <font>
      <b/>
      <vertAlign val="superscript"/>
      <sz val="10"/>
      <name val="Arial"/>
      <family val="2"/>
    </font>
  </fonts>
  <fills count="9">
    <fill>
      <patternFill patternType="none"/>
    </fill>
    <fill>
      <patternFill patternType="gray125"/>
    </fill>
    <fill>
      <patternFill patternType="solid">
        <fgColor rgb="FFB8E08C"/>
        <bgColor indexed="64"/>
      </patternFill>
    </fill>
    <fill>
      <patternFill patternType="solid">
        <fgColor rgb="FF8EA9DB"/>
        <bgColor indexed="64"/>
      </patternFill>
    </fill>
    <fill>
      <patternFill patternType="solid">
        <fgColor rgb="FFD9E1F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s>
  <borders count="52">
    <border>
      <left/>
      <right/>
      <top/>
      <bottom/>
      <diagonal/>
    </border>
    <border>
      <left/>
      <right style="thin">
        <color auto="1"/>
      </right>
      <top/>
      <bottom/>
      <diagonal/>
    </border>
    <border>
      <left style="thin">
        <color auto="1"/>
      </left>
      <right/>
      <top/>
      <bottom/>
      <diagonal/>
    </border>
    <border>
      <left/>
      <right/>
      <top/>
      <bottom style="thin">
        <color indexed="64"/>
      </bottom>
      <diagonal/>
    </border>
    <border>
      <left style="thin">
        <color auto="1"/>
      </left>
      <right/>
      <top/>
      <bottom style="thin">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bottom/>
      <diagonal/>
    </border>
    <border>
      <left style="thin">
        <color auto="1"/>
      </left>
      <right/>
      <top/>
      <bottom style="medium">
        <color indexed="64"/>
      </bottom>
      <diagonal/>
    </border>
    <border>
      <left/>
      <right style="medium">
        <color indexed="64"/>
      </right>
      <top/>
      <bottom style="thin">
        <color indexed="64"/>
      </bottom>
      <diagonal/>
    </border>
    <border>
      <left style="thin">
        <color auto="1"/>
      </left>
      <right style="medium">
        <color indexed="64"/>
      </right>
      <top/>
      <bottom style="thin">
        <color indexed="64"/>
      </bottom>
      <diagonal/>
    </border>
    <border>
      <left style="thin">
        <color auto="1"/>
      </left>
      <right style="thin">
        <color auto="1"/>
      </right>
      <top/>
      <bottom style="medium">
        <color indexed="64"/>
      </bottom>
      <diagonal/>
    </border>
    <border>
      <left style="thin">
        <color auto="1"/>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top/>
      <bottom style="thin">
        <color indexed="64"/>
      </bottom>
      <diagonal/>
    </border>
    <border>
      <left style="thin">
        <color auto="1"/>
      </left>
      <right style="medium">
        <color indexed="64"/>
      </right>
      <top style="medium">
        <color indexed="64"/>
      </top>
      <bottom/>
      <diagonal/>
    </border>
    <border>
      <left style="medium">
        <color indexed="64"/>
      </left>
      <right style="thin">
        <color auto="1"/>
      </right>
      <top/>
      <bottom style="thin">
        <color indexed="64"/>
      </bottom>
      <diagonal/>
    </border>
    <border>
      <left style="thin">
        <color auto="1"/>
      </left>
      <right style="medium">
        <color indexed="64"/>
      </right>
      <top/>
      <bottom style="medium">
        <color indexed="64"/>
      </bottom>
      <diagonal/>
    </border>
    <border>
      <left style="double">
        <color indexed="64"/>
      </left>
      <right/>
      <top style="medium">
        <color indexed="64"/>
      </top>
      <bottom/>
      <diagonal/>
    </border>
    <border>
      <left style="medium">
        <color indexed="64"/>
      </left>
      <right style="thin">
        <color auto="1"/>
      </right>
      <top style="thin">
        <color indexed="64"/>
      </top>
      <bottom style="thin">
        <color indexed="64"/>
      </bottom>
      <diagonal/>
    </border>
    <border>
      <left style="medium">
        <color indexed="64"/>
      </left>
      <right style="thin">
        <color auto="1"/>
      </right>
      <top/>
      <bottom style="medium">
        <color indexed="64"/>
      </bottom>
      <diagonal/>
    </border>
    <border>
      <left style="double">
        <color indexed="64"/>
      </left>
      <right/>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auto="1"/>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indexed="64"/>
      </left>
      <right/>
      <top style="thin">
        <color auto="1"/>
      </top>
      <bottom style="thin">
        <color auto="1"/>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diagonal/>
    </border>
  </borders>
  <cellStyleXfs count="3">
    <xf numFmtId="0" fontId="0" fillId="0" borderId="0"/>
    <xf numFmtId="0" fontId="1" fillId="0" borderId="0"/>
    <xf numFmtId="0" fontId="2" fillId="0" borderId="0"/>
  </cellStyleXfs>
  <cellXfs count="327">
    <xf numFmtId="0" fontId="0" fillId="0" borderId="0" xfId="0"/>
    <xf numFmtId="0" fontId="0" fillId="0" borderId="0" xfId="0" applyFont="1" applyAlignment="1">
      <alignment vertical="center" wrapText="1"/>
    </xf>
    <xf numFmtId="0" fontId="0" fillId="0" borderId="0" xfId="0" applyAlignment="1">
      <alignment vertical="center" wrapText="1"/>
    </xf>
    <xf numFmtId="0" fontId="3" fillId="6" borderId="0" xfId="0" applyFont="1" applyFill="1"/>
    <xf numFmtId="0" fontId="3" fillId="6" borderId="0" xfId="0" applyFont="1" applyFill="1" applyBorder="1"/>
    <xf numFmtId="0" fontId="6" fillId="6" borderId="0" xfId="0" applyFont="1" applyFill="1" applyBorder="1"/>
    <xf numFmtId="0" fontId="6" fillId="0" borderId="0" xfId="0" applyFont="1" applyBorder="1"/>
    <xf numFmtId="0" fontId="6" fillId="6" borderId="0" xfId="0" applyFont="1" applyFill="1" applyBorder="1" applyAlignment="1">
      <alignment horizontal="left" vertical="center" wrapText="1" readingOrder="1"/>
    </xf>
    <xf numFmtId="0" fontId="5" fillId="6" borderId="0" xfId="0" applyFont="1" applyFill="1" applyBorder="1"/>
    <xf numFmtId="0" fontId="3" fillId="6" borderId="0" xfId="0" applyFont="1" applyFill="1" applyAlignment="1">
      <alignment vertical="center"/>
    </xf>
    <xf numFmtId="0" fontId="6" fillId="0" borderId="0" xfId="2" applyFont="1" applyBorder="1" applyAlignment="1">
      <alignment vertical="center" wrapText="1"/>
    </xf>
    <xf numFmtId="0" fontId="3" fillId="6" borderId="0" xfId="0" applyFont="1" applyFill="1" applyBorder="1" applyAlignment="1">
      <alignment vertical="center"/>
    </xf>
    <xf numFmtId="0" fontId="7" fillId="0" borderId="0" xfId="0" applyFont="1" applyAlignment="1">
      <alignment vertical="center"/>
    </xf>
    <xf numFmtId="0" fontId="6" fillId="6" borderId="0" xfId="0" applyFont="1" applyFill="1"/>
    <xf numFmtId="0" fontId="6" fillId="0" borderId="0" xfId="0" applyFont="1"/>
    <xf numFmtId="0" fontId="6" fillId="6" borderId="0" xfId="0" applyFont="1" applyFill="1" applyAlignment="1">
      <alignment horizontal="left" vertical="center" wrapText="1" readingOrder="1"/>
    </xf>
    <xf numFmtId="0" fontId="5" fillId="6" borderId="0" xfId="0" applyFont="1" applyFill="1"/>
    <xf numFmtId="0" fontId="6" fillId="0" borderId="0" xfId="2" applyFont="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14" fillId="0" borderId="23" xfId="0" applyFont="1" applyFill="1" applyBorder="1" applyAlignment="1">
      <alignment vertical="center"/>
    </xf>
    <xf numFmtId="0" fontId="13" fillId="0" borderId="23" xfId="0" applyFont="1" applyFill="1" applyBorder="1" applyAlignment="1">
      <alignment vertical="center"/>
    </xf>
    <xf numFmtId="0" fontId="10" fillId="0" borderId="0" xfId="0" applyFont="1" applyFill="1" applyBorder="1"/>
    <xf numFmtId="0" fontId="0" fillId="0" borderId="0" xfId="0" applyFont="1" applyFill="1" applyAlignment="1">
      <alignment horizontal="center" vertical="center"/>
    </xf>
    <xf numFmtId="0" fontId="17" fillId="0" borderId="0" xfId="0" applyFont="1" applyFill="1" applyAlignment="1">
      <alignment vertical="center"/>
    </xf>
    <xf numFmtId="0" fontId="0" fillId="0" borderId="0" xfId="0" applyFont="1" applyFill="1"/>
    <xf numFmtId="0" fontId="11" fillId="0" borderId="0" xfId="0" applyFont="1" applyFill="1" applyAlignment="1">
      <alignment vertical="center"/>
    </xf>
    <xf numFmtId="0" fontId="14" fillId="0" borderId="0" xfId="0" applyFont="1" applyFill="1" applyAlignment="1">
      <alignment vertical="center"/>
    </xf>
    <xf numFmtId="0" fontId="0" fillId="0" borderId="0" xfId="0" applyFont="1"/>
    <xf numFmtId="0" fontId="0" fillId="0" borderId="0" xfId="0" applyFont="1" applyAlignment="1">
      <alignment horizontal="center" vertical="center"/>
    </xf>
    <xf numFmtId="0" fontId="2" fillId="0" borderId="0" xfId="1" applyFont="1"/>
    <xf numFmtId="0" fontId="2" fillId="0" borderId="0" xfId="1" applyFont="1" applyAlignment="1">
      <alignment horizontal="center" vertical="center"/>
    </xf>
    <xf numFmtId="0" fontId="2" fillId="0" borderId="21" xfId="1" applyFont="1" applyBorder="1" applyAlignment="1">
      <alignment horizontal="center" vertical="center"/>
    </xf>
    <xf numFmtId="0" fontId="2" fillId="0" borderId="28" xfId="1" applyFont="1" applyBorder="1"/>
    <xf numFmtId="0" fontId="2" fillId="0" borderId="26" xfId="1" applyFont="1" applyBorder="1"/>
    <xf numFmtId="2" fontId="2" fillId="3" borderId="11" xfId="1" applyNumberFormat="1" applyFont="1" applyFill="1" applyBorder="1" applyAlignment="1">
      <alignment horizontal="center" vertical="center"/>
    </xf>
    <xf numFmtId="0" fontId="2" fillId="4" borderId="4" xfId="1" applyFont="1" applyFill="1" applyBorder="1" applyAlignment="1">
      <alignment horizontal="center" vertical="center" wrapText="1"/>
    </xf>
    <xf numFmtId="0" fontId="2" fillId="4" borderId="12" xfId="1" applyFont="1" applyFill="1" applyBorder="1" applyAlignment="1">
      <alignment horizontal="center" vertical="center" wrapText="1"/>
    </xf>
    <xf numFmtId="2" fontId="2" fillId="3" borderId="31" xfId="1" applyNumberFormat="1" applyFont="1" applyFill="1" applyBorder="1" applyAlignment="1">
      <alignment horizontal="center" vertical="center"/>
    </xf>
    <xf numFmtId="0" fontId="2" fillId="4" borderId="3" xfId="1" applyFont="1" applyFill="1" applyBorder="1" applyAlignment="1">
      <alignment horizontal="center" vertical="center" wrapText="1"/>
    </xf>
    <xf numFmtId="0" fontId="2" fillId="4" borderId="25" xfId="1" applyFont="1" applyFill="1" applyBorder="1" applyAlignment="1">
      <alignment horizontal="center" vertical="center" wrapText="1"/>
    </xf>
    <xf numFmtId="0" fontId="2" fillId="0" borderId="0" xfId="1" applyFont="1" applyBorder="1"/>
    <xf numFmtId="0" fontId="2" fillId="0" borderId="23" xfId="1" applyFont="1" applyBorder="1"/>
    <xf numFmtId="0" fontId="2" fillId="3" borderId="13"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0" xfId="1" applyFont="1" applyFill="1" applyBorder="1" applyAlignment="1">
      <alignment horizontal="center" vertical="center"/>
    </xf>
    <xf numFmtId="0" fontId="2" fillId="3" borderId="32" xfId="1" applyFont="1" applyFill="1" applyBorder="1" applyAlignment="1">
      <alignment horizontal="center" vertical="center" wrapText="1"/>
    </xf>
    <xf numFmtId="0" fontId="2" fillId="4" borderId="0" xfId="1" applyFont="1" applyFill="1" applyBorder="1" applyAlignment="1">
      <alignment horizontal="center" vertical="center" wrapText="1"/>
    </xf>
    <xf numFmtId="0" fontId="2" fillId="3" borderId="32" xfId="1" applyFont="1" applyFill="1" applyBorder="1" applyAlignment="1">
      <alignment horizontal="center" vertical="center"/>
    </xf>
    <xf numFmtId="0" fontId="2" fillId="4" borderId="19" xfId="1" applyFont="1" applyFill="1" applyBorder="1" applyAlignment="1">
      <alignment horizontal="center" vertical="center" wrapText="1"/>
    </xf>
    <xf numFmtId="0" fontId="2" fillId="4" borderId="2" xfId="1" applyFont="1" applyFill="1" applyBorder="1" applyAlignment="1">
      <alignment horizontal="center" vertical="center"/>
    </xf>
    <xf numFmtId="2" fontId="2" fillId="3" borderId="13" xfId="1" applyNumberFormat="1" applyFont="1" applyFill="1" applyBorder="1" applyAlignment="1">
      <alignment horizontal="center" vertical="center"/>
    </xf>
    <xf numFmtId="2" fontId="2" fillId="4" borderId="2" xfId="1" applyNumberFormat="1" applyFont="1" applyFill="1" applyBorder="1" applyAlignment="1">
      <alignment horizontal="center" vertical="center"/>
    </xf>
    <xf numFmtId="2" fontId="2" fillId="4" borderId="0" xfId="1" applyNumberFormat="1" applyFont="1" applyFill="1" applyBorder="1" applyAlignment="1">
      <alignment horizontal="center" vertical="center"/>
    </xf>
    <xf numFmtId="2" fontId="2" fillId="3" borderId="32" xfId="1" applyNumberFormat="1" applyFont="1" applyFill="1" applyBorder="1" applyAlignment="1">
      <alignment horizontal="center" vertical="center"/>
    </xf>
    <xf numFmtId="2" fontId="2" fillId="4" borderId="19" xfId="1" applyNumberFormat="1" applyFont="1" applyFill="1" applyBorder="1" applyAlignment="1">
      <alignment horizontal="center" vertical="center"/>
    </xf>
    <xf numFmtId="2" fontId="2" fillId="0" borderId="0" xfId="1" applyNumberFormat="1" applyFont="1" applyFill="1" applyBorder="1" applyAlignment="1">
      <alignment horizontal="center" vertical="center" wrapText="1"/>
    </xf>
    <xf numFmtId="2" fontId="2" fillId="0" borderId="0" xfId="1" applyNumberFormat="1" applyFont="1" applyFill="1" applyBorder="1"/>
    <xf numFmtId="0" fontId="20" fillId="0" borderId="0" xfId="0" applyFont="1" applyFill="1" applyBorder="1" applyAlignment="1">
      <alignment vertical="center"/>
    </xf>
    <xf numFmtId="2" fontId="2" fillId="8" borderId="13" xfId="1" applyNumberFormat="1" applyFont="1" applyFill="1" applyBorder="1" applyAlignment="1">
      <alignment horizontal="center" vertical="center"/>
    </xf>
    <xf numFmtId="2" fontId="2" fillId="8" borderId="32" xfId="1" applyNumberFormat="1" applyFont="1" applyFill="1" applyBorder="1" applyAlignment="1">
      <alignment horizontal="center" vertical="center"/>
    </xf>
    <xf numFmtId="0" fontId="8" fillId="0" borderId="0" xfId="0" applyFont="1" applyAlignment="1">
      <alignment vertical="center"/>
    </xf>
    <xf numFmtId="2" fontId="2" fillId="0" borderId="0" xfId="1" applyNumberFormat="1" applyFont="1"/>
    <xf numFmtId="164" fontId="2" fillId="0" borderId="0" xfId="1" applyNumberFormat="1" applyFont="1"/>
    <xf numFmtId="2" fontId="13" fillId="3" borderId="13" xfId="1" applyNumberFormat="1" applyFont="1" applyFill="1" applyBorder="1" applyAlignment="1">
      <alignment horizontal="center" vertical="center"/>
    </xf>
    <xf numFmtId="2" fontId="13" fillId="4" borderId="2" xfId="1" applyNumberFormat="1" applyFont="1" applyFill="1" applyBorder="1" applyAlignment="1">
      <alignment horizontal="center" vertical="center"/>
    </xf>
    <xf numFmtId="2" fontId="13" fillId="4" borderId="0" xfId="1" applyNumberFormat="1" applyFont="1" applyFill="1" applyBorder="1" applyAlignment="1">
      <alignment horizontal="center" vertical="center"/>
    </xf>
    <xf numFmtId="2" fontId="13" fillId="3" borderId="32" xfId="1" applyNumberFormat="1" applyFont="1" applyFill="1" applyBorder="1" applyAlignment="1">
      <alignment horizontal="center" vertical="center"/>
    </xf>
    <xf numFmtId="2" fontId="13" fillId="4" borderId="19" xfId="1" applyNumberFormat="1" applyFont="1" applyFill="1" applyBorder="1" applyAlignment="1">
      <alignment horizontal="center" vertical="center"/>
    </xf>
    <xf numFmtId="2" fontId="10" fillId="3" borderId="13" xfId="1" applyNumberFormat="1" applyFont="1" applyFill="1" applyBorder="1" applyAlignment="1">
      <alignment horizontal="center" vertical="center"/>
    </xf>
    <xf numFmtId="2" fontId="10" fillId="4" borderId="2" xfId="1" applyNumberFormat="1" applyFont="1" applyFill="1" applyBorder="1" applyAlignment="1">
      <alignment horizontal="center" vertical="center"/>
    </xf>
    <xf numFmtId="2" fontId="10" fillId="4" borderId="0" xfId="1" applyNumberFormat="1" applyFont="1" applyFill="1" applyBorder="1" applyAlignment="1">
      <alignment horizontal="center" vertical="center"/>
    </xf>
    <xf numFmtId="2" fontId="10" fillId="3" borderId="32" xfId="1" applyNumberFormat="1" applyFont="1" applyFill="1" applyBorder="1" applyAlignment="1">
      <alignment horizontal="center" vertical="center"/>
    </xf>
    <xf numFmtId="2" fontId="10" fillId="4" borderId="19" xfId="1" applyNumberFormat="1" applyFont="1" applyFill="1" applyBorder="1" applyAlignment="1">
      <alignment horizontal="center" vertical="center"/>
    </xf>
    <xf numFmtId="2" fontId="10" fillId="3" borderId="11" xfId="1" applyNumberFormat="1" applyFont="1" applyFill="1" applyBorder="1" applyAlignment="1">
      <alignment horizontal="center" vertical="center"/>
    </xf>
    <xf numFmtId="2" fontId="10" fillId="4" borderId="4" xfId="1" applyNumberFormat="1" applyFont="1" applyFill="1" applyBorder="1" applyAlignment="1">
      <alignment horizontal="center" vertical="center"/>
    </xf>
    <xf numFmtId="2" fontId="10" fillId="4" borderId="3" xfId="1" applyNumberFormat="1" applyFont="1" applyFill="1" applyBorder="1" applyAlignment="1">
      <alignment horizontal="center" vertical="center"/>
    </xf>
    <xf numFmtId="2" fontId="10" fillId="3" borderId="31" xfId="1" applyNumberFormat="1" applyFont="1" applyFill="1" applyBorder="1" applyAlignment="1">
      <alignment horizontal="center" vertical="center"/>
    </xf>
    <xf numFmtId="2" fontId="10" fillId="4" borderId="25" xfId="1" applyNumberFormat="1" applyFont="1" applyFill="1" applyBorder="1" applyAlignment="1">
      <alignment horizontal="center" vertical="center"/>
    </xf>
    <xf numFmtId="2" fontId="2" fillId="4" borderId="14" xfId="1" applyNumberFormat="1" applyFont="1" applyFill="1" applyBorder="1" applyAlignment="1">
      <alignment horizontal="center" vertical="center"/>
    </xf>
    <xf numFmtId="2" fontId="10" fillId="4" borderId="21" xfId="1" applyNumberFormat="1" applyFont="1" applyFill="1" applyBorder="1" applyAlignment="1">
      <alignment horizontal="center" vertical="center"/>
    </xf>
    <xf numFmtId="0" fontId="14" fillId="6" borderId="0" xfId="0" applyFont="1" applyFill="1" applyAlignment="1">
      <alignment vertical="center"/>
    </xf>
    <xf numFmtId="0" fontId="2" fillId="0" borderId="0" xfId="1" applyFont="1" applyFill="1"/>
    <xf numFmtId="0" fontId="2" fillId="0" borderId="0" xfId="1" applyFont="1" applyFill="1" applyAlignment="1">
      <alignment horizontal="center" vertical="center"/>
    </xf>
    <xf numFmtId="0" fontId="0" fillId="0" borderId="0" xfId="0" applyFont="1" applyFill="1" applyAlignment="1"/>
    <xf numFmtId="0" fontId="2" fillId="0" borderId="0" xfId="0" quotePrefix="1" applyFont="1" applyFill="1" applyAlignment="1">
      <alignment vertical="center"/>
    </xf>
    <xf numFmtId="0"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2" fontId="2" fillId="0" borderId="0" xfId="1" applyNumberFormat="1" applyFont="1" applyFill="1" applyBorder="1" applyAlignment="1">
      <alignment horizontal="center" vertical="center"/>
    </xf>
    <xf numFmtId="2" fontId="2" fillId="0" borderId="0" xfId="1" applyNumberFormat="1" applyFont="1" applyFill="1" applyBorder="1" applyAlignment="1"/>
    <xf numFmtId="0" fontId="2" fillId="0" borderId="0" xfId="1" applyFont="1" applyFill="1" applyAlignment="1"/>
    <xf numFmtId="0" fontId="8" fillId="0" borderId="0" xfId="0" applyFont="1" applyFill="1" applyAlignment="1"/>
    <xf numFmtId="0" fontId="21" fillId="0" borderId="0" xfId="1" applyFont="1" applyFill="1" applyAlignment="1"/>
    <xf numFmtId="0" fontId="2" fillId="2" borderId="5" xfId="1" applyFont="1" applyFill="1" applyBorder="1" applyAlignment="1">
      <alignment horizontal="center" vertical="center"/>
    </xf>
    <xf numFmtId="0" fontId="2" fillId="0" borderId="2" xfId="1" applyFont="1" applyBorder="1" applyAlignment="1">
      <alignment horizontal="center" vertical="center" wrapText="1"/>
    </xf>
    <xf numFmtId="0" fontId="2" fillId="0" borderId="1" xfId="1" applyFont="1" applyBorder="1" applyAlignment="1">
      <alignment horizontal="center" vertical="center" wrapText="1"/>
    </xf>
    <xf numFmtId="0" fontId="2" fillId="3" borderId="9"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2" fontId="2" fillId="3" borderId="5" xfId="1" applyNumberFormat="1" applyFont="1" applyFill="1" applyBorder="1" applyAlignment="1">
      <alignment horizontal="center" vertical="center"/>
    </xf>
    <xf numFmtId="2" fontId="2" fillId="2" borderId="23" xfId="1" applyNumberFormat="1" applyFont="1" applyFill="1" applyBorder="1" applyAlignment="1">
      <alignment horizontal="center" vertical="center"/>
    </xf>
    <xf numFmtId="165" fontId="2" fillId="0" borderId="0" xfId="1" applyNumberFormat="1" applyFont="1" applyAlignment="1">
      <alignment horizontal="center" vertical="center"/>
    </xf>
    <xf numFmtId="2" fontId="2" fillId="8" borderId="5" xfId="1" applyNumberFormat="1" applyFont="1" applyFill="1" applyBorder="1" applyAlignment="1">
      <alignment horizontal="center" vertical="center"/>
    </xf>
    <xf numFmtId="2" fontId="13" fillId="3" borderId="5" xfId="1" applyNumberFormat="1" applyFont="1" applyFill="1" applyBorder="1" applyAlignment="1">
      <alignment horizontal="center" vertical="center"/>
    </xf>
    <xf numFmtId="2" fontId="13" fillId="2" borderId="23" xfId="1" applyNumberFormat="1" applyFont="1" applyFill="1" applyBorder="1" applyAlignment="1">
      <alignment horizontal="center" vertical="center"/>
    </xf>
    <xf numFmtId="2" fontId="10" fillId="3" borderId="5" xfId="1" applyNumberFormat="1" applyFont="1" applyFill="1" applyBorder="1" applyAlignment="1">
      <alignment horizontal="center" vertical="center"/>
    </xf>
    <xf numFmtId="2" fontId="10" fillId="2" borderId="23" xfId="1" applyNumberFormat="1" applyFont="1" applyFill="1" applyBorder="1" applyAlignment="1">
      <alignment horizontal="center" vertical="center"/>
    </xf>
    <xf numFmtId="2" fontId="10" fillId="3" borderId="7" xfId="1" applyNumberFormat="1" applyFont="1" applyFill="1" applyBorder="1" applyAlignment="1">
      <alignment horizontal="center" vertical="center"/>
    </xf>
    <xf numFmtId="2" fontId="10" fillId="2" borderId="26" xfId="1" applyNumberFormat="1" applyFont="1" applyFill="1" applyBorder="1" applyAlignment="1">
      <alignment horizontal="center" vertical="center"/>
    </xf>
    <xf numFmtId="2" fontId="10" fillId="3" borderId="27" xfId="1" applyNumberFormat="1" applyFont="1" applyFill="1" applyBorder="1" applyAlignment="1">
      <alignment horizontal="center" vertical="center"/>
    </xf>
    <xf numFmtId="2" fontId="10" fillId="2" borderId="37" xfId="1" applyNumberFormat="1" applyFont="1" applyFill="1" applyBorder="1" applyAlignment="1">
      <alignment horizontal="center" vertical="center"/>
    </xf>
    <xf numFmtId="0" fontId="21" fillId="6" borderId="0" xfId="1" applyFont="1" applyFill="1"/>
    <xf numFmtId="0" fontId="0" fillId="0" borderId="0" xfId="0" applyFont="1" applyAlignment="1"/>
    <xf numFmtId="0" fontId="0" fillId="4"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9" xfId="0" applyFont="1" applyFill="1" applyBorder="1" applyAlignment="1">
      <alignment horizontal="center" vertical="center" wrapText="1"/>
    </xf>
    <xf numFmtId="2" fontId="0" fillId="4" borderId="5" xfId="0" applyNumberFormat="1" applyFont="1" applyFill="1" applyBorder="1" applyAlignment="1"/>
    <xf numFmtId="2" fontId="0" fillId="4" borderId="19" xfId="0" applyNumberFormat="1" applyFont="1" applyFill="1" applyBorder="1" applyAlignment="1"/>
    <xf numFmtId="2" fontId="0" fillId="4" borderId="5" xfId="0" applyNumberFormat="1" applyFont="1" applyFill="1" applyBorder="1" applyAlignment="1">
      <alignment horizontal="center"/>
    </xf>
    <xf numFmtId="2" fontId="0" fillId="4" borderId="19" xfId="0" applyNumberFormat="1" applyFont="1" applyFill="1" applyBorder="1" applyAlignment="1">
      <alignment horizontal="center"/>
    </xf>
    <xf numFmtId="2" fontId="0" fillId="4" borderId="23" xfId="0" applyNumberFormat="1" applyFont="1" applyFill="1" applyBorder="1" applyAlignment="1">
      <alignment horizontal="center"/>
    </xf>
    <xf numFmtId="2" fontId="13" fillId="4" borderId="5" xfId="0" applyNumberFormat="1" applyFont="1" applyFill="1" applyBorder="1" applyAlignment="1">
      <alignment horizontal="center"/>
    </xf>
    <xf numFmtId="2" fontId="13" fillId="4" borderId="19" xfId="0" applyNumberFormat="1" applyFont="1" applyFill="1" applyBorder="1" applyAlignment="1">
      <alignment horizontal="center"/>
    </xf>
    <xf numFmtId="2" fontId="10" fillId="4" borderId="5" xfId="0" applyNumberFormat="1" applyFont="1" applyFill="1" applyBorder="1" applyAlignment="1">
      <alignment horizontal="center"/>
    </xf>
    <xf numFmtId="2" fontId="10" fillId="4" borderId="19" xfId="0" applyNumberFormat="1" applyFont="1" applyFill="1" applyBorder="1" applyAlignment="1">
      <alignment horizontal="center"/>
    </xf>
    <xf numFmtId="2" fontId="10" fillId="4" borderId="7" xfId="0" applyNumberFormat="1" applyFont="1" applyFill="1" applyBorder="1" applyAlignment="1">
      <alignment horizontal="center"/>
    </xf>
    <xf numFmtId="2" fontId="10" fillId="4" borderId="25" xfId="0" applyNumberFormat="1" applyFont="1" applyFill="1" applyBorder="1" applyAlignment="1">
      <alignment horizontal="center"/>
    </xf>
    <xf numFmtId="2" fontId="10" fillId="4" borderId="27" xfId="0" applyNumberFormat="1" applyFont="1" applyFill="1" applyBorder="1" applyAlignment="1">
      <alignment horizontal="center"/>
    </xf>
    <xf numFmtId="2" fontId="10" fillId="4" borderId="22" xfId="0" applyNumberFormat="1" applyFont="1" applyFill="1" applyBorder="1" applyAlignment="1">
      <alignment horizontal="center"/>
    </xf>
    <xf numFmtId="0" fontId="0" fillId="0" borderId="15" xfId="0" applyFont="1" applyBorder="1" applyAlignment="1"/>
    <xf numFmtId="0" fontId="0" fillId="0" borderId="16" xfId="0" applyFont="1" applyBorder="1" applyAlignment="1"/>
    <xf numFmtId="0" fontId="0" fillId="0" borderId="17" xfId="0" applyFont="1" applyBorder="1" applyAlignment="1"/>
    <xf numFmtId="0" fontId="0" fillId="0" borderId="18" xfId="0" applyFont="1" applyBorder="1" applyAlignment="1"/>
    <xf numFmtId="0" fontId="0" fillId="0" borderId="0" xfId="0" applyFont="1" applyBorder="1" applyAlignment="1"/>
    <xf numFmtId="0" fontId="0" fillId="0" borderId="19" xfId="0" applyFont="1" applyBorder="1" applyAlignment="1"/>
    <xf numFmtId="0" fontId="9" fillId="8" borderId="39" xfId="0" applyFont="1" applyFill="1" applyBorder="1" applyAlignment="1">
      <alignment horizontal="center"/>
    </xf>
    <xf numFmtId="0" fontId="9" fillId="8" borderId="29" xfId="0" applyFont="1" applyFill="1" applyBorder="1" applyAlignment="1">
      <alignment horizontal="center"/>
    </xf>
    <xf numFmtId="0" fontId="13" fillId="8" borderId="29" xfId="1" applyFont="1" applyFill="1" applyBorder="1" applyAlignment="1">
      <alignment horizontal="center"/>
    </xf>
    <xf numFmtId="2" fontId="0" fillId="8" borderId="29" xfId="0" applyNumberFormat="1" applyFont="1" applyFill="1" applyBorder="1" applyAlignment="1">
      <alignment horizontal="center"/>
    </xf>
    <xf numFmtId="2" fontId="13" fillId="8" borderId="18" xfId="0" applyNumberFormat="1" applyFont="1" applyFill="1" applyBorder="1" applyAlignment="1">
      <alignment horizontal="center" vertical="center"/>
    </xf>
    <xf numFmtId="2" fontId="10" fillId="8" borderId="29" xfId="0" applyNumberFormat="1" applyFont="1" applyFill="1" applyBorder="1" applyAlignment="1">
      <alignment horizontal="center"/>
    </xf>
    <xf numFmtId="2" fontId="10" fillId="8" borderId="36" xfId="0" applyNumberFormat="1" applyFont="1" applyFill="1" applyBorder="1" applyAlignment="1">
      <alignment horizontal="center"/>
    </xf>
    <xf numFmtId="2" fontId="10" fillId="8" borderId="40" xfId="0" applyNumberFormat="1" applyFont="1" applyFill="1" applyBorder="1" applyAlignment="1">
      <alignment horizontal="center"/>
    </xf>
    <xf numFmtId="2" fontId="10" fillId="3" borderId="41" xfId="1" applyNumberFormat="1" applyFont="1" applyFill="1" applyBorder="1" applyAlignment="1">
      <alignment horizontal="center" vertical="center"/>
    </xf>
    <xf numFmtId="2" fontId="10" fillId="4" borderId="24" xfId="1" applyNumberFormat="1" applyFont="1" applyFill="1" applyBorder="1" applyAlignment="1">
      <alignment horizontal="center" vertical="center"/>
    </xf>
    <xf numFmtId="2" fontId="10" fillId="3" borderId="33" xfId="1" applyNumberFormat="1" applyFont="1" applyFill="1" applyBorder="1" applyAlignment="1">
      <alignment horizontal="center" vertical="center"/>
    </xf>
    <xf numFmtId="2" fontId="10" fillId="4" borderId="22" xfId="1" applyNumberFormat="1" applyFont="1" applyFill="1" applyBorder="1" applyAlignment="1">
      <alignment horizontal="center" vertical="center"/>
    </xf>
    <xf numFmtId="0" fontId="11" fillId="0" borderId="0" xfId="0" applyFont="1" applyAlignment="1">
      <alignment vertical="center"/>
    </xf>
    <xf numFmtId="0" fontId="11" fillId="0" borderId="23" xfId="0" applyFont="1" applyBorder="1"/>
    <xf numFmtId="0" fontId="10" fillId="0" borderId="23" xfId="0" applyFont="1" applyBorder="1"/>
    <xf numFmtId="0" fontId="10" fillId="0" borderId="23" xfId="0" applyFont="1" applyFill="1" applyBorder="1" applyAlignment="1"/>
    <xf numFmtId="0" fontId="2" fillId="0" borderId="2" xfId="1" applyFont="1" applyBorder="1"/>
    <xf numFmtId="0" fontId="11" fillId="0" borderId="2" xfId="0" applyFont="1" applyBorder="1"/>
    <xf numFmtId="0" fontId="10" fillId="0" borderId="2" xfId="0" applyFont="1" applyBorder="1"/>
    <xf numFmtId="0" fontId="0" fillId="0" borderId="35" xfId="0" applyFont="1" applyBorder="1"/>
    <xf numFmtId="0" fontId="0" fillId="0" borderId="23" xfId="0" applyFont="1" applyBorder="1"/>
    <xf numFmtId="0" fontId="14" fillId="0" borderId="23" xfId="0" applyFont="1" applyBorder="1" applyAlignment="1">
      <alignment vertical="center"/>
    </xf>
    <xf numFmtId="0" fontId="11" fillId="0" borderId="23" xfId="0" applyFont="1" applyFill="1" applyBorder="1"/>
    <xf numFmtId="2" fontId="2" fillId="7" borderId="2" xfId="1" applyNumberFormat="1" applyFont="1" applyFill="1" applyBorder="1" applyAlignment="1">
      <alignment horizontal="center" vertical="center"/>
    </xf>
    <xf numFmtId="2" fontId="2" fillId="7" borderId="0" xfId="1" applyNumberFormat="1" applyFont="1" applyFill="1" applyBorder="1" applyAlignment="1">
      <alignment horizontal="center" vertical="center"/>
    </xf>
    <xf numFmtId="2" fontId="2" fillId="7" borderId="19" xfId="1" applyNumberFormat="1" applyFont="1" applyFill="1" applyBorder="1" applyAlignment="1">
      <alignment horizontal="center" vertical="center"/>
    </xf>
    <xf numFmtId="0" fontId="11" fillId="0" borderId="0" xfId="0" applyFont="1" applyBorder="1"/>
    <xf numFmtId="0" fontId="13" fillId="0" borderId="0" xfId="0" applyFont="1" applyFill="1" applyBorder="1" applyAlignment="1">
      <alignment vertical="center"/>
    </xf>
    <xf numFmtId="0" fontId="10" fillId="0" borderId="0" xfId="0" applyFont="1" applyBorder="1"/>
    <xf numFmtId="0" fontId="10" fillId="0" borderId="15" xfId="0" applyFont="1" applyFill="1" applyBorder="1" applyAlignment="1">
      <alignment vertical="center" wrapText="1"/>
    </xf>
    <xf numFmtId="0" fontId="0" fillId="0" borderId="18" xfId="0" applyFont="1" applyBorder="1" applyAlignment="1">
      <alignment vertical="center"/>
    </xf>
    <xf numFmtId="0" fontId="11" fillId="0" borderId="18" xfId="0" applyFont="1" applyBorder="1"/>
    <xf numFmtId="0" fontId="14" fillId="0" borderId="18" xfId="0" applyFont="1" applyFill="1" applyBorder="1" applyAlignment="1">
      <alignment vertical="center"/>
    </xf>
    <xf numFmtId="0" fontId="13" fillId="0" borderId="18" xfId="0" applyFont="1" applyFill="1" applyBorder="1" applyAlignment="1">
      <alignment vertical="center"/>
    </xf>
    <xf numFmtId="0" fontId="10" fillId="0" borderId="18" xfId="0" applyFont="1" applyBorder="1"/>
    <xf numFmtId="0" fontId="11" fillId="0" borderId="18" xfId="0" applyFont="1" applyFill="1" applyBorder="1" applyAlignment="1">
      <alignment vertical="center"/>
    </xf>
    <xf numFmtId="0" fontId="10" fillId="0" borderId="20" xfId="0" applyFont="1" applyBorder="1"/>
    <xf numFmtId="0" fontId="0" fillId="0" borderId="0" xfId="0" applyFont="1" applyBorder="1"/>
    <xf numFmtId="0" fontId="14" fillId="0" borderId="0" xfId="0" applyFont="1" applyBorder="1" applyAlignment="1">
      <alignment vertical="center"/>
    </xf>
    <xf numFmtId="0" fontId="11" fillId="0" borderId="0" xfId="0" applyFont="1" applyFill="1" applyBorder="1"/>
    <xf numFmtId="0" fontId="10" fillId="0" borderId="43" xfId="0" applyFont="1" applyBorder="1"/>
    <xf numFmtId="0" fontId="13" fillId="2" borderId="5" xfId="1" applyFont="1" applyFill="1" applyBorder="1" applyAlignment="1">
      <alignment horizontal="center" vertical="center" wrapText="1"/>
    </xf>
    <xf numFmtId="2" fontId="2" fillId="2" borderId="5" xfId="1" applyNumberFormat="1" applyFont="1" applyFill="1" applyBorder="1" applyAlignment="1">
      <alignment horizontal="center" vertical="center"/>
    </xf>
    <xf numFmtId="2" fontId="13" fillId="2" borderId="5" xfId="0" applyNumberFormat="1" applyFont="1" applyFill="1" applyBorder="1" applyAlignment="1">
      <alignment horizontal="center" vertical="center"/>
    </xf>
    <xf numFmtId="2" fontId="10" fillId="2" borderId="5" xfId="0" applyNumberFormat="1" applyFont="1" applyFill="1" applyBorder="1" applyAlignment="1">
      <alignment horizontal="center" vertical="center"/>
    </xf>
    <xf numFmtId="2" fontId="10" fillId="2" borderId="7" xfId="0" applyNumberFormat="1" applyFont="1" applyFill="1" applyBorder="1" applyAlignment="1">
      <alignment horizontal="center" vertical="center"/>
    </xf>
    <xf numFmtId="2" fontId="10" fillId="2" borderId="27" xfId="0" applyNumberFormat="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13" fillId="2" borderId="47" xfId="1" applyFont="1" applyFill="1" applyBorder="1" applyAlignment="1">
      <alignment horizontal="center" vertical="center"/>
    </xf>
    <xf numFmtId="2" fontId="2" fillId="2" borderId="47" xfId="0" applyNumberFormat="1" applyFont="1" applyFill="1" applyBorder="1" applyAlignment="1">
      <alignment horizontal="center" vertical="center"/>
    </xf>
    <xf numFmtId="2" fontId="13" fillId="2" borderId="47" xfId="0" applyNumberFormat="1" applyFont="1" applyFill="1" applyBorder="1" applyAlignment="1">
      <alignment horizontal="center" vertical="center"/>
    </xf>
    <xf numFmtId="2" fontId="10" fillId="2" borderId="47" xfId="0" applyNumberFormat="1" applyFont="1" applyFill="1" applyBorder="1" applyAlignment="1">
      <alignment horizontal="center" vertical="center"/>
    </xf>
    <xf numFmtId="2" fontId="10" fillId="2" borderId="46" xfId="0" applyNumberFormat="1" applyFont="1" applyFill="1" applyBorder="1" applyAlignment="1">
      <alignment horizontal="center" vertical="center"/>
    </xf>
    <xf numFmtId="0" fontId="13" fillId="2" borderId="47" xfId="0" applyNumberFormat="1" applyFont="1" applyFill="1" applyBorder="1" applyAlignment="1">
      <alignment horizontal="center" vertical="center"/>
    </xf>
    <xf numFmtId="2" fontId="10" fillId="2" borderId="48" xfId="1" applyNumberFormat="1" applyFont="1" applyFill="1" applyBorder="1" applyAlignment="1">
      <alignment horizontal="center" vertical="center"/>
    </xf>
    <xf numFmtId="15" fontId="14" fillId="0" borderId="18" xfId="0" applyNumberFormat="1" applyFont="1" applyFill="1" applyBorder="1" applyAlignment="1">
      <alignment vertical="center"/>
    </xf>
    <xf numFmtId="15" fontId="14" fillId="0" borderId="0" xfId="0" applyNumberFormat="1" applyFont="1" applyBorder="1" applyAlignment="1">
      <alignment vertical="center"/>
    </xf>
    <xf numFmtId="0" fontId="10" fillId="0" borderId="37" xfId="0" applyFont="1" applyBorder="1"/>
    <xf numFmtId="0" fontId="13" fillId="8" borderId="5" xfId="1" applyFont="1" applyFill="1" applyBorder="1" applyAlignment="1">
      <alignment horizontal="center" vertical="center" wrapText="1"/>
    </xf>
    <xf numFmtId="0" fontId="13" fillId="2" borderId="23" xfId="1" applyFont="1" applyFill="1" applyBorder="1" applyAlignment="1">
      <alignment horizontal="center" vertical="center" wrapText="1"/>
    </xf>
    <xf numFmtId="2" fontId="2" fillId="3" borderId="36" xfId="1" applyNumberFormat="1" applyFont="1" applyFill="1" applyBorder="1" applyAlignment="1">
      <alignment horizontal="center" vertical="center"/>
    </xf>
    <xf numFmtId="0" fontId="2" fillId="8" borderId="29" xfId="1" applyFont="1" applyFill="1" applyBorder="1"/>
    <xf numFmtId="2" fontId="2" fillId="8" borderId="29" xfId="1" applyNumberFormat="1" applyFont="1" applyFill="1" applyBorder="1" applyAlignment="1">
      <alignment horizontal="center" vertical="center"/>
    </xf>
    <xf numFmtId="2" fontId="13" fillId="8" borderId="29" xfId="1" applyNumberFormat="1" applyFont="1" applyFill="1" applyBorder="1" applyAlignment="1">
      <alignment horizontal="center" vertical="center"/>
    </xf>
    <xf numFmtId="2" fontId="10" fillId="8" borderId="29" xfId="1" applyNumberFormat="1" applyFont="1" applyFill="1" applyBorder="1" applyAlignment="1">
      <alignment horizontal="center" vertical="center"/>
    </xf>
    <xf numFmtId="2" fontId="10" fillId="8" borderId="36" xfId="1" applyNumberFormat="1" applyFont="1" applyFill="1" applyBorder="1" applyAlignment="1">
      <alignment horizontal="center" vertical="center"/>
    </xf>
    <xf numFmtId="2" fontId="10" fillId="8" borderId="40" xfId="1" applyNumberFormat="1" applyFont="1" applyFill="1" applyBorder="1" applyAlignment="1">
      <alignment horizontal="center" vertical="center"/>
    </xf>
    <xf numFmtId="0" fontId="2" fillId="3" borderId="29" xfId="1" applyFont="1" applyFill="1" applyBorder="1" applyAlignment="1">
      <alignment horizontal="center" vertical="center"/>
    </xf>
    <xf numFmtId="0" fontId="2" fillId="7" borderId="0" xfId="1" applyFont="1" applyFill="1" applyBorder="1"/>
    <xf numFmtId="0" fontId="2" fillId="7" borderId="19" xfId="1" applyFont="1" applyFill="1" applyBorder="1"/>
    <xf numFmtId="0" fontId="13" fillId="8" borderId="29" xfId="0" applyFont="1" applyFill="1" applyBorder="1" applyAlignment="1">
      <alignment horizontal="center" vertical="center"/>
    </xf>
    <xf numFmtId="0" fontId="12" fillId="2" borderId="5"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0" fillId="0" borderId="15" xfId="0" applyFont="1" applyBorder="1" applyAlignment="1">
      <alignment vertical="center" wrapText="1"/>
    </xf>
    <xf numFmtId="15" fontId="14" fillId="0" borderId="18" xfId="0" applyNumberFormat="1" applyFont="1" applyBorder="1" applyAlignment="1">
      <alignment vertical="center"/>
    </xf>
    <xf numFmtId="0" fontId="14" fillId="0" borderId="18" xfId="0" applyFont="1" applyBorder="1" applyAlignment="1">
      <alignment vertical="center"/>
    </xf>
    <xf numFmtId="0" fontId="13" fillId="0" borderId="18" xfId="0" applyFont="1" applyBorder="1" applyAlignment="1">
      <alignment vertical="center"/>
    </xf>
    <xf numFmtId="0" fontId="11" fillId="0" borderId="18" xfId="0" applyFont="1" applyBorder="1" applyAlignment="1">
      <alignment vertical="center"/>
    </xf>
    <xf numFmtId="0" fontId="17" fillId="0" borderId="0" xfId="0" applyFont="1" applyAlignment="1">
      <alignment vertical="center"/>
    </xf>
    <xf numFmtId="0" fontId="14" fillId="0" borderId="0" xfId="0" applyFont="1" applyAlignment="1">
      <alignment vertical="center"/>
    </xf>
    <xf numFmtId="0" fontId="2" fillId="0" borderId="0" xfId="0" quotePrefix="1" applyFont="1" applyAlignment="1">
      <alignment vertical="center"/>
    </xf>
    <xf numFmtId="0" fontId="8" fillId="0" borderId="0" xfId="0" applyFont="1"/>
    <xf numFmtId="0" fontId="2" fillId="0" borderId="0" xfId="1" applyFont="1" applyAlignment="1">
      <alignment horizontal="center" vertical="center" wrapText="1"/>
    </xf>
    <xf numFmtId="0" fontId="2" fillId="3" borderId="36" xfId="0" applyFont="1" applyFill="1" applyBorder="1" applyAlignment="1">
      <alignment horizontal="center" wrapText="1"/>
    </xf>
    <xf numFmtId="0" fontId="2" fillId="4" borderId="3" xfId="0" applyFont="1" applyFill="1" applyBorder="1" applyAlignment="1">
      <alignment horizontal="center" wrapText="1"/>
    </xf>
    <xf numFmtId="0" fontId="2" fillId="4" borderId="0" xfId="0" applyFont="1" applyFill="1" applyAlignment="1">
      <alignment horizontal="center" wrapText="1"/>
    </xf>
    <xf numFmtId="0" fontId="2" fillId="3" borderId="7" xfId="0" applyFont="1" applyFill="1" applyBorder="1" applyAlignment="1">
      <alignment horizontal="center" wrapText="1"/>
    </xf>
    <xf numFmtId="0" fontId="2" fillId="4" borderId="4" xfId="0" applyFont="1" applyFill="1" applyBorder="1" applyAlignment="1">
      <alignment horizontal="center" wrapText="1"/>
    </xf>
    <xf numFmtId="0" fontId="2" fillId="4" borderId="19" xfId="0" applyFont="1" applyFill="1" applyBorder="1" applyAlignment="1">
      <alignment horizontal="center" wrapText="1"/>
    </xf>
    <xf numFmtId="0" fontId="0" fillId="0" borderId="18" xfId="0" applyBorder="1" applyAlignment="1">
      <alignment horizontal="center" vertical="center"/>
    </xf>
    <xf numFmtId="0" fontId="2" fillId="3" borderId="51" xfId="0" applyFont="1" applyFill="1" applyBorder="1" applyAlignment="1">
      <alignment horizontal="center" wrapText="1"/>
    </xf>
    <xf numFmtId="0" fontId="13" fillId="8" borderId="29" xfId="1" applyFont="1" applyFill="1" applyBorder="1" applyAlignment="1">
      <alignment horizontal="center" vertical="center" wrapText="1"/>
    </xf>
    <xf numFmtId="0" fontId="2" fillId="3" borderId="29" xfId="0" applyFont="1" applyFill="1" applyBorder="1" applyAlignment="1">
      <alignment horizontal="center" wrapText="1"/>
    </xf>
    <xf numFmtId="0" fontId="14" fillId="0" borderId="2" xfId="0" applyFont="1" applyBorder="1" applyAlignment="1">
      <alignment vertical="center"/>
    </xf>
    <xf numFmtId="2" fontId="2" fillId="3" borderId="29" xfId="1" applyNumberFormat="1" applyFont="1" applyFill="1" applyBorder="1" applyAlignment="1">
      <alignment horizontal="center" vertical="center"/>
    </xf>
    <xf numFmtId="2" fontId="2" fillId="4" borderId="0" xfId="1" applyNumberFormat="1" applyFont="1" applyFill="1" applyAlignment="1">
      <alignment horizontal="center" vertical="center"/>
    </xf>
    <xf numFmtId="2" fontId="2" fillId="7" borderId="0" xfId="1" applyNumberFormat="1" applyFont="1" applyFill="1" applyAlignment="1">
      <alignment horizontal="center" vertical="center"/>
    </xf>
    <xf numFmtId="0" fontId="13" fillId="0" borderId="2" xfId="0" applyFont="1" applyBorder="1" applyAlignment="1">
      <alignment vertical="center"/>
    </xf>
    <xf numFmtId="2" fontId="13" fillId="3" borderId="29" xfId="1" applyNumberFormat="1" applyFont="1" applyFill="1" applyBorder="1" applyAlignment="1">
      <alignment horizontal="center" vertical="center"/>
    </xf>
    <xf numFmtId="2" fontId="13" fillId="7" borderId="0" xfId="1" applyNumberFormat="1" applyFont="1" applyFill="1" applyAlignment="1">
      <alignment horizontal="center" vertical="center"/>
    </xf>
    <xf numFmtId="2" fontId="13" fillId="7" borderId="19" xfId="1" applyNumberFormat="1" applyFont="1" applyFill="1" applyBorder="1" applyAlignment="1">
      <alignment horizontal="center" vertical="center"/>
    </xf>
    <xf numFmtId="2" fontId="10" fillId="3" borderId="29" xfId="1" applyNumberFormat="1" applyFont="1" applyFill="1" applyBorder="1" applyAlignment="1">
      <alignment horizontal="center" vertical="center"/>
    </xf>
    <xf numFmtId="2" fontId="10" fillId="7" borderId="0" xfId="1" applyNumberFormat="1" applyFont="1" applyFill="1" applyAlignment="1">
      <alignment horizontal="center" vertical="center"/>
    </xf>
    <xf numFmtId="2" fontId="10" fillId="7" borderId="19" xfId="1" applyNumberFormat="1" applyFont="1" applyFill="1" applyBorder="1" applyAlignment="1">
      <alignment horizontal="center" vertical="center"/>
    </xf>
    <xf numFmtId="2" fontId="10" fillId="3" borderId="36" xfId="1" applyNumberFormat="1" applyFont="1" applyFill="1" applyBorder="1" applyAlignment="1">
      <alignment horizontal="center" vertical="center"/>
    </xf>
    <xf numFmtId="2" fontId="10" fillId="7" borderId="3" xfId="1" applyNumberFormat="1" applyFont="1" applyFill="1" applyBorder="1" applyAlignment="1">
      <alignment horizontal="center" vertical="center"/>
    </xf>
    <xf numFmtId="2" fontId="10" fillId="7" borderId="25" xfId="1" applyNumberFormat="1" applyFont="1" applyFill="1" applyBorder="1" applyAlignment="1">
      <alignment horizontal="center" vertical="center"/>
    </xf>
    <xf numFmtId="2" fontId="10" fillId="4" borderId="0" xfId="1" applyNumberFormat="1" applyFont="1" applyFill="1" applyAlignment="1">
      <alignment horizontal="center" vertical="center"/>
    </xf>
    <xf numFmtId="0" fontId="13" fillId="2" borderId="5" xfId="1" applyFont="1" applyFill="1" applyBorder="1" applyAlignment="1">
      <alignment horizontal="center" vertical="center"/>
    </xf>
    <xf numFmtId="0" fontId="13" fillId="8" borderId="29" xfId="1" applyFont="1" applyFill="1" applyBorder="1" applyAlignment="1">
      <alignment horizontal="center" vertical="center"/>
    </xf>
    <xf numFmtId="0" fontId="13" fillId="8" borderId="5" xfId="1" applyFont="1" applyFill="1" applyBorder="1" applyAlignment="1">
      <alignment horizontal="center" vertical="center"/>
    </xf>
    <xf numFmtId="2" fontId="10" fillId="3" borderId="40" xfId="1" applyNumberFormat="1" applyFont="1" applyFill="1" applyBorder="1" applyAlignment="1">
      <alignment horizontal="center" vertical="center"/>
    </xf>
    <xf numFmtId="2" fontId="10" fillId="7" borderId="21" xfId="1" applyNumberFormat="1" applyFont="1" applyFill="1" applyBorder="1" applyAlignment="1">
      <alignment horizontal="center" vertical="center"/>
    </xf>
    <xf numFmtId="2" fontId="10" fillId="7" borderId="22" xfId="1" applyNumberFormat="1"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164" fontId="14" fillId="0" borderId="0" xfId="0" applyNumberFormat="1" applyFont="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horizontal="left" vertical="center" wrapText="1"/>
    </xf>
    <xf numFmtId="0" fontId="21" fillId="0" borderId="0" xfId="1" applyFont="1"/>
    <xf numFmtId="164" fontId="2" fillId="0" borderId="0" xfId="1" applyNumberFormat="1" applyFont="1" applyAlignment="1">
      <alignment horizontal="center" vertical="center"/>
    </xf>
    <xf numFmtId="0" fontId="11" fillId="0" borderId="42" xfId="0" applyFont="1" applyBorder="1" applyAlignment="1">
      <alignment horizontal="center" vertical="center" wrapText="1"/>
    </xf>
    <xf numFmtId="0" fontId="5" fillId="6" borderId="20" xfId="0" applyFont="1" applyFill="1" applyBorder="1" applyAlignment="1">
      <alignment horizontal="left" vertical="center" wrapText="1" readingOrder="1"/>
    </xf>
    <xf numFmtId="0" fontId="5" fillId="6" borderId="21" xfId="0" applyFont="1" applyFill="1" applyBorder="1" applyAlignment="1">
      <alignment horizontal="left" vertical="center" wrapText="1" readingOrder="1"/>
    </xf>
    <xf numFmtId="0" fontId="5" fillId="6" borderId="22" xfId="0" applyFont="1" applyFill="1" applyBorder="1" applyAlignment="1">
      <alignment horizontal="left" vertical="center" wrapText="1" readingOrder="1"/>
    </xf>
    <xf numFmtId="0" fontId="4" fillId="6" borderId="0" xfId="0" applyFont="1" applyFill="1" applyAlignment="1">
      <alignment horizontal="center"/>
    </xf>
    <xf numFmtId="0" fontId="3" fillId="6" borderId="0" xfId="0" applyFont="1" applyFill="1" applyAlignment="1">
      <alignment horizontal="left" wrapText="1"/>
    </xf>
    <xf numFmtId="0" fontId="5" fillId="6" borderId="15" xfId="0" applyFont="1" applyFill="1" applyBorder="1" applyAlignment="1">
      <alignment horizontal="left" vertical="center" wrapText="1" readingOrder="1"/>
    </xf>
    <xf numFmtId="0" fontId="5" fillId="6" borderId="16" xfId="0" applyFont="1" applyFill="1" applyBorder="1" applyAlignment="1">
      <alignment horizontal="left" vertical="center" wrapText="1" readingOrder="1"/>
    </xf>
    <xf numFmtId="0" fontId="5" fillId="6" borderId="17" xfId="0" applyFont="1" applyFill="1" applyBorder="1" applyAlignment="1">
      <alignment horizontal="left" vertical="center" wrapText="1" readingOrder="1"/>
    </xf>
    <xf numFmtId="0" fontId="5" fillId="6" borderId="18" xfId="0" applyFont="1" applyFill="1" applyBorder="1" applyAlignment="1">
      <alignment horizontal="left" vertical="center" wrapText="1" readingOrder="1"/>
    </xf>
    <xf numFmtId="0" fontId="5" fillId="6" borderId="0" xfId="0" applyFont="1" applyFill="1" applyBorder="1" applyAlignment="1">
      <alignment horizontal="left" vertical="center" wrapText="1" readingOrder="1"/>
    </xf>
    <xf numFmtId="0" fontId="5" fillId="6" borderId="19" xfId="0" applyFont="1" applyFill="1" applyBorder="1" applyAlignment="1">
      <alignment horizontal="left" vertical="center" wrapText="1" readingOrder="1"/>
    </xf>
    <xf numFmtId="0" fontId="6" fillId="0" borderId="15" xfId="2" applyFont="1" applyBorder="1" applyAlignment="1">
      <alignment horizontal="left" vertical="center" wrapText="1"/>
    </xf>
    <xf numFmtId="0" fontId="6" fillId="0" borderId="16" xfId="2" applyFont="1" applyBorder="1" applyAlignment="1">
      <alignment horizontal="left" vertical="center" wrapText="1"/>
    </xf>
    <xf numFmtId="0" fontId="6" fillId="0" borderId="17" xfId="2" applyFont="1" applyBorder="1" applyAlignment="1">
      <alignment horizontal="left" vertical="center" wrapText="1"/>
    </xf>
    <xf numFmtId="0" fontId="6" fillId="6" borderId="1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20" xfId="0" applyFont="1" applyFill="1" applyBorder="1" applyAlignment="1">
      <alignment horizontal="left" vertical="center" wrapText="1" readingOrder="1"/>
    </xf>
    <xf numFmtId="0" fontId="6" fillId="6" borderId="21" xfId="0" applyFont="1" applyFill="1" applyBorder="1" applyAlignment="1">
      <alignment horizontal="left" vertical="center" wrapText="1" readingOrder="1"/>
    </xf>
    <xf numFmtId="0" fontId="6" fillId="6" borderId="22" xfId="0" applyFont="1" applyFill="1" applyBorder="1" applyAlignment="1">
      <alignment horizontal="left" vertical="center" wrapText="1" readingOrder="1"/>
    </xf>
    <xf numFmtId="0" fontId="5" fillId="0" borderId="0" xfId="0" applyFont="1" applyBorder="1" applyAlignment="1">
      <alignment horizontal="left" vertical="center" wrapText="1" readingOrder="1"/>
    </xf>
    <xf numFmtId="0" fontId="9" fillId="5" borderId="38" xfId="1" applyFont="1" applyFill="1" applyBorder="1" applyAlignment="1">
      <alignment horizontal="center" vertical="center"/>
    </xf>
    <xf numFmtId="0" fontId="9" fillId="5" borderId="16" xfId="1" applyFont="1" applyFill="1" applyBorder="1" applyAlignment="1">
      <alignment horizontal="center" vertical="center"/>
    </xf>
    <xf numFmtId="0" fontId="9" fillId="5" borderId="38" xfId="1" applyFont="1" applyFill="1" applyBorder="1" applyAlignment="1">
      <alignment horizontal="center" vertical="center" wrapText="1"/>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11" fillId="0" borderId="18" xfId="0" applyFont="1" applyBorder="1" applyAlignment="1">
      <alignment horizontal="center" vertical="center" wrapText="1"/>
    </xf>
    <xf numFmtId="0" fontId="9" fillId="5" borderId="15" xfId="1" applyFont="1" applyFill="1" applyBorder="1" applyAlignment="1">
      <alignment horizontal="center" vertical="center" wrapText="1"/>
    </xf>
    <xf numFmtId="0" fontId="0" fillId="0" borderId="16" xfId="0" applyBorder="1" applyAlignment="1"/>
    <xf numFmtId="0" fontId="0" fillId="0" borderId="17" xfId="0" applyBorder="1" applyAlignment="1"/>
    <xf numFmtId="0" fontId="12" fillId="2" borderId="35"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2" fillId="3" borderId="49"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0" fillId="0" borderId="10" xfId="0" applyBorder="1" applyAlignment="1">
      <alignment horizontal="center" vertical="center" wrapText="1"/>
    </xf>
    <xf numFmtId="0" fontId="2" fillId="3" borderId="9" xfId="1" applyFont="1" applyFill="1" applyBorder="1" applyAlignment="1">
      <alignment horizontal="center" vertical="center" wrapText="1"/>
    </xf>
    <xf numFmtId="0" fontId="2" fillId="3" borderId="50"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5" xfId="1"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6" fillId="0" borderId="0" xfId="2" applyFont="1" applyAlignment="1">
      <alignment horizontal="left" vertical="center" wrapText="1"/>
    </xf>
    <xf numFmtId="0" fontId="6" fillId="6" borderId="0" xfId="0" applyFont="1" applyFill="1" applyAlignment="1">
      <alignment horizontal="left" vertical="center" wrapText="1"/>
    </xf>
    <xf numFmtId="0" fontId="6" fillId="6" borderId="0" xfId="0" applyFont="1" applyFill="1" applyAlignment="1">
      <alignment horizontal="left" vertical="center" wrapText="1" readingOrder="1"/>
    </xf>
    <xf numFmtId="0" fontId="5" fillId="6" borderId="0" xfId="0" applyFont="1" applyFill="1" applyAlignment="1">
      <alignment horizontal="left" vertical="center" wrapText="1" readingOrder="1"/>
    </xf>
    <xf numFmtId="0" fontId="5" fillId="0" borderId="0" xfId="0" applyFont="1" applyAlignment="1">
      <alignment horizontal="left" vertical="center" wrapText="1" readingOrder="1"/>
    </xf>
    <xf numFmtId="0" fontId="3" fillId="6" borderId="0" xfId="0" applyFont="1" applyFill="1" applyAlignment="1">
      <alignment horizont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5" xfId="0" applyFont="1" applyFill="1" applyBorder="1" applyAlignment="1">
      <alignment horizontal="center" vertical="center"/>
    </xf>
    <xf numFmtId="0" fontId="11" fillId="0" borderId="29" xfId="0" applyFont="1" applyBorder="1" applyAlignment="1">
      <alignment horizontal="center" vertical="center" wrapText="1"/>
    </xf>
  </cellXfs>
  <cellStyles count="3">
    <cellStyle name="Normal" xfId="0" builtinId="0"/>
    <cellStyle name="Normal 2" xfId="1" xr:uid="{00000000-0005-0000-0000-000001000000}"/>
    <cellStyle name="Normal 2 2" xfId="2" xr:uid="{00000000-0005-0000-0000-000002000000}"/>
  </cellStyles>
  <dxfs count="17">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2" defaultPivotStyle="PivotStyleLight16"/>
  <colors>
    <mruColors>
      <color rgb="FFB8E08C"/>
      <color rgb="FFECF0F8"/>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314325</xdr:colOff>
      <xdr:row>23</xdr:row>
      <xdr:rowOff>804545</xdr:rowOff>
    </xdr:from>
    <xdr:to>
      <xdr:col>8</xdr:col>
      <xdr:colOff>57150</xdr:colOff>
      <xdr:row>44</xdr:row>
      <xdr:rowOff>147320</xdr:rowOff>
    </xdr:to>
    <xdr:pic>
      <xdr:nvPicPr>
        <xdr:cNvPr id="10" name="Picture 9">
          <a:extLst>
            <a:ext uri="{FF2B5EF4-FFF2-40B4-BE49-F238E27FC236}">
              <a16:creationId xmlns:a16="http://schemas.microsoft.com/office/drawing/2014/main" id="{10B92F7C-DAB8-4864-81D5-367E20CEB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125" y="10348595"/>
          <a:ext cx="2790825" cy="3429000"/>
        </a:xfrm>
        <a:prstGeom prst="rect">
          <a:avLst/>
        </a:prstGeom>
      </xdr:spPr>
    </xdr:pic>
    <xdr:clientData/>
  </xdr:twoCellAnchor>
  <xdr:twoCellAnchor editAs="oneCell">
    <xdr:from>
      <xdr:col>8</xdr:col>
      <xdr:colOff>423545</xdr:colOff>
      <xdr:row>23</xdr:row>
      <xdr:rowOff>800100</xdr:rowOff>
    </xdr:from>
    <xdr:to>
      <xdr:col>12</xdr:col>
      <xdr:colOff>223520</xdr:colOff>
      <xdr:row>43</xdr:row>
      <xdr:rowOff>123825</xdr:rowOff>
    </xdr:to>
    <xdr:pic>
      <xdr:nvPicPr>
        <xdr:cNvPr id="11" name="Picture 10">
          <a:extLst>
            <a:ext uri="{FF2B5EF4-FFF2-40B4-BE49-F238E27FC236}">
              <a16:creationId xmlns:a16="http://schemas.microsoft.com/office/drawing/2014/main" id="{5A1F1221-D5A9-4DC5-907E-1793F42335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0345" y="10344150"/>
          <a:ext cx="2238375" cy="3248025"/>
        </a:xfrm>
        <a:prstGeom prst="rect">
          <a:avLst/>
        </a:prstGeom>
      </xdr:spPr>
    </xdr:pic>
    <xdr:clientData/>
  </xdr:twoCellAnchor>
  <xdr:twoCellAnchor>
    <xdr:from>
      <xdr:col>3</xdr:col>
      <xdr:colOff>0</xdr:colOff>
      <xdr:row>20</xdr:row>
      <xdr:rowOff>939859</xdr:rowOff>
    </xdr:from>
    <xdr:to>
      <xdr:col>4</xdr:col>
      <xdr:colOff>362507</xdr:colOff>
      <xdr:row>21</xdr:row>
      <xdr:rowOff>345737</xdr:rowOff>
    </xdr:to>
    <xdr:sp macro="" textlink="">
      <xdr:nvSpPr>
        <xdr:cNvPr id="26" name="AutoShape 4">
          <a:extLst>
            <a:ext uri="{FF2B5EF4-FFF2-40B4-BE49-F238E27FC236}">
              <a16:creationId xmlns:a16="http://schemas.microsoft.com/office/drawing/2014/main" id="{F81DC71A-FC32-778A-A6C5-5553C8E4A4E0}"/>
            </a:ext>
          </a:extLst>
        </xdr:cNvPr>
        <xdr:cNvSpPr>
          <a:spLocks noChangeArrowheads="1"/>
        </xdr:cNvSpPr>
      </xdr:nvSpPr>
      <xdr:spPr bwMode="auto">
        <a:xfrm>
          <a:off x="2438400" y="7740709"/>
          <a:ext cx="972107"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Lawyers</a:t>
          </a:r>
        </a:p>
      </xdr:txBody>
    </xdr:sp>
    <xdr:clientData/>
  </xdr:twoCellAnchor>
  <xdr:twoCellAnchor>
    <xdr:from>
      <xdr:col>6</xdr:col>
      <xdr:colOff>327270</xdr:colOff>
      <xdr:row>20</xdr:row>
      <xdr:rowOff>939857</xdr:rowOff>
    </xdr:from>
    <xdr:to>
      <xdr:col>8</xdr:col>
      <xdr:colOff>60547</xdr:colOff>
      <xdr:row>21</xdr:row>
      <xdr:rowOff>345735</xdr:rowOff>
    </xdr:to>
    <xdr:sp macro="" textlink="">
      <xdr:nvSpPr>
        <xdr:cNvPr id="27" name="AutoShape 4">
          <a:extLst>
            <a:ext uri="{FF2B5EF4-FFF2-40B4-BE49-F238E27FC236}">
              <a16:creationId xmlns:a16="http://schemas.microsoft.com/office/drawing/2014/main" id="{142ABE07-670D-E284-D149-5F742C67F3D1}"/>
            </a:ext>
          </a:extLst>
        </xdr:cNvPr>
        <xdr:cNvSpPr>
          <a:spLocks noChangeArrowheads="1"/>
        </xdr:cNvSpPr>
      </xdr:nvSpPr>
      <xdr:spPr bwMode="auto">
        <a:xfrm>
          <a:off x="4594470" y="7740707"/>
          <a:ext cx="952477"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Accountants</a:t>
          </a:r>
        </a:p>
      </xdr:txBody>
    </xdr:sp>
    <xdr:clientData/>
  </xdr:twoCellAnchor>
  <xdr:twoCellAnchor>
    <xdr:from>
      <xdr:col>9</xdr:col>
      <xdr:colOff>529715</xdr:colOff>
      <xdr:row>20</xdr:row>
      <xdr:rowOff>939858</xdr:rowOff>
    </xdr:from>
    <xdr:to>
      <xdr:col>11</xdr:col>
      <xdr:colOff>259470</xdr:colOff>
      <xdr:row>21</xdr:row>
      <xdr:rowOff>345736</xdr:rowOff>
    </xdr:to>
    <xdr:sp macro="" textlink="">
      <xdr:nvSpPr>
        <xdr:cNvPr id="28" name="AutoShape 4">
          <a:extLst>
            <a:ext uri="{FF2B5EF4-FFF2-40B4-BE49-F238E27FC236}">
              <a16:creationId xmlns:a16="http://schemas.microsoft.com/office/drawing/2014/main" id="{7E7494DD-03E2-D751-14C4-543FDBA894B3}"/>
            </a:ext>
          </a:extLst>
        </xdr:cNvPr>
        <xdr:cNvSpPr>
          <a:spLocks noChangeArrowheads="1"/>
        </xdr:cNvSpPr>
      </xdr:nvSpPr>
      <xdr:spPr bwMode="auto">
        <a:xfrm>
          <a:off x="6625715" y="7740708"/>
          <a:ext cx="948955"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defRPr/>
          </a:pPr>
          <a:r>
            <a:rPr lang="en-US" altLang="zh-CN" sz="1050">
              <a:solidFill>
                <a:schemeClr val="bg1"/>
              </a:solidFill>
              <a:latin typeface="Calibri" pitchFamily="34" charset="0"/>
            </a:rPr>
            <a:t>Civil Engineers</a:t>
          </a:r>
        </a:p>
      </xdr:txBody>
    </xdr:sp>
    <xdr:clientData/>
  </xdr:twoCellAnchor>
  <xdr:twoCellAnchor>
    <xdr:from>
      <xdr:col>6</xdr:col>
      <xdr:colOff>381772</xdr:colOff>
      <xdr:row>20</xdr:row>
      <xdr:rowOff>0</xdr:rowOff>
    </xdr:from>
    <xdr:to>
      <xdr:col>9</xdr:col>
      <xdr:colOff>187309</xdr:colOff>
      <xdr:row>20</xdr:row>
      <xdr:rowOff>270030</xdr:rowOff>
    </xdr:to>
    <xdr:sp macro="" textlink="">
      <xdr:nvSpPr>
        <xdr:cNvPr id="29" name="AutoShape 2">
          <a:extLst>
            <a:ext uri="{FF2B5EF4-FFF2-40B4-BE49-F238E27FC236}">
              <a16:creationId xmlns:a16="http://schemas.microsoft.com/office/drawing/2014/main" id="{65890A87-32AB-2109-9190-40D1A3040A01}"/>
            </a:ext>
          </a:extLst>
        </xdr:cNvPr>
        <xdr:cNvSpPr>
          <a:spLocks noChangeArrowheads="1"/>
        </xdr:cNvSpPr>
      </xdr:nvSpPr>
      <xdr:spPr bwMode="auto">
        <a:xfrm>
          <a:off x="4648972" y="6800850"/>
          <a:ext cx="1634337" cy="270030"/>
        </a:xfrm>
        <a:prstGeom prst="flowChartAlternateProcess">
          <a:avLst/>
        </a:prstGeom>
        <a:solidFill>
          <a:srgbClr val="92D050"/>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GB" altLang="en-US" sz="1200" b="1">
              <a:solidFill>
                <a:srgbClr val="002060"/>
              </a:solidFill>
              <a:latin typeface="Calibri" pitchFamily="34" charset="0"/>
            </a:rPr>
            <a:t>Professional services</a:t>
          </a:r>
          <a:endParaRPr lang="en-US" altLang="en-US" sz="1200" b="1">
            <a:solidFill>
              <a:srgbClr val="002060"/>
            </a:solidFill>
            <a:latin typeface="Calibri" pitchFamily="34" charset="0"/>
          </a:endParaRPr>
        </a:p>
      </xdr:txBody>
    </xdr:sp>
    <xdr:clientData/>
  </xdr:twoCellAnchor>
  <xdr:twoCellAnchor>
    <xdr:from>
      <xdr:col>3</xdr:col>
      <xdr:colOff>486055</xdr:colOff>
      <xdr:row>20</xdr:row>
      <xdr:rowOff>270030</xdr:rowOff>
    </xdr:from>
    <xdr:to>
      <xdr:col>7</xdr:col>
      <xdr:colOff>589342</xdr:colOff>
      <xdr:row>20</xdr:row>
      <xdr:rowOff>939859</xdr:rowOff>
    </xdr:to>
    <xdr:cxnSp macro="">
      <xdr:nvCxnSpPr>
        <xdr:cNvPr id="30" name="Elbow Connector 49">
          <a:extLst>
            <a:ext uri="{FF2B5EF4-FFF2-40B4-BE49-F238E27FC236}">
              <a16:creationId xmlns:a16="http://schemas.microsoft.com/office/drawing/2014/main" id="{A15C8D7B-6A72-AFB3-062E-A6BF05BEF648}"/>
            </a:ext>
          </a:extLst>
        </xdr:cNvPr>
        <xdr:cNvCxnSpPr>
          <a:stCxn id="29" idx="2"/>
          <a:endCxn id="26" idx="0"/>
        </xdr:cNvCxnSpPr>
      </xdr:nvCxnSpPr>
      <xdr:spPr bwMode="auto">
        <a:xfrm rot="5400000">
          <a:off x="3860384" y="6134951"/>
          <a:ext cx="669829" cy="2541687"/>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7</xdr:col>
      <xdr:colOff>589341</xdr:colOff>
      <xdr:row>20</xdr:row>
      <xdr:rowOff>270030</xdr:rowOff>
    </xdr:from>
    <xdr:to>
      <xdr:col>10</xdr:col>
      <xdr:colOff>394593</xdr:colOff>
      <xdr:row>20</xdr:row>
      <xdr:rowOff>939858</xdr:rowOff>
    </xdr:to>
    <xdr:cxnSp macro="">
      <xdr:nvCxnSpPr>
        <xdr:cNvPr id="31" name="Elbow Connector 50">
          <a:extLst>
            <a:ext uri="{FF2B5EF4-FFF2-40B4-BE49-F238E27FC236}">
              <a16:creationId xmlns:a16="http://schemas.microsoft.com/office/drawing/2014/main" id="{0B9EC446-F771-CDC0-3644-B99BC14E17E5}"/>
            </a:ext>
          </a:extLst>
        </xdr:cNvPr>
        <xdr:cNvCxnSpPr>
          <a:stCxn id="29" idx="2"/>
          <a:endCxn id="28" idx="0"/>
        </xdr:cNvCxnSpPr>
      </xdr:nvCxnSpPr>
      <xdr:spPr bwMode="auto">
        <a:xfrm rot="16200000" flipH="1">
          <a:off x="5948253" y="6588768"/>
          <a:ext cx="669828" cy="1634052"/>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7</xdr:col>
      <xdr:colOff>193910</xdr:colOff>
      <xdr:row>20</xdr:row>
      <xdr:rowOff>270029</xdr:rowOff>
    </xdr:from>
    <xdr:to>
      <xdr:col>7</xdr:col>
      <xdr:colOff>589342</xdr:colOff>
      <xdr:row>20</xdr:row>
      <xdr:rowOff>939856</xdr:rowOff>
    </xdr:to>
    <xdr:cxnSp macro="">
      <xdr:nvCxnSpPr>
        <xdr:cNvPr id="32" name="Elbow Connector 51">
          <a:extLst>
            <a:ext uri="{FF2B5EF4-FFF2-40B4-BE49-F238E27FC236}">
              <a16:creationId xmlns:a16="http://schemas.microsoft.com/office/drawing/2014/main" id="{F6CE4252-FBD9-52A7-8EAA-F47A4A728CBE}"/>
            </a:ext>
          </a:extLst>
        </xdr:cNvPr>
        <xdr:cNvCxnSpPr>
          <a:stCxn id="29" idx="2"/>
          <a:endCxn id="27" idx="0"/>
        </xdr:cNvCxnSpPr>
      </xdr:nvCxnSpPr>
      <xdr:spPr bwMode="auto">
        <a:xfrm rot="5400000">
          <a:off x="4933512" y="7208077"/>
          <a:ext cx="669827" cy="395432"/>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11</xdr:col>
      <xdr:colOff>368386</xdr:colOff>
      <xdr:row>20</xdr:row>
      <xdr:rowOff>939859</xdr:rowOff>
    </xdr:from>
    <xdr:to>
      <xdr:col>13</xdr:col>
      <xdr:colOff>121294</xdr:colOff>
      <xdr:row>21</xdr:row>
      <xdr:rowOff>345737</xdr:rowOff>
    </xdr:to>
    <xdr:sp macro="" textlink="">
      <xdr:nvSpPr>
        <xdr:cNvPr id="33" name="AutoShape 4">
          <a:extLst>
            <a:ext uri="{FF2B5EF4-FFF2-40B4-BE49-F238E27FC236}">
              <a16:creationId xmlns:a16="http://schemas.microsoft.com/office/drawing/2014/main" id="{1032DE61-AFE8-E56D-506D-8AE1CA22B4C9}"/>
            </a:ext>
          </a:extLst>
        </xdr:cNvPr>
        <xdr:cNvSpPr>
          <a:spLocks noChangeArrowheads="1"/>
        </xdr:cNvSpPr>
      </xdr:nvSpPr>
      <xdr:spPr bwMode="auto">
        <a:xfrm>
          <a:off x="7683586" y="7740709"/>
          <a:ext cx="972108"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defRPr/>
          </a:pPr>
          <a:r>
            <a:rPr lang="en-US" altLang="zh-CN" sz="1050">
              <a:solidFill>
                <a:schemeClr val="bg1"/>
              </a:solidFill>
              <a:latin typeface="Calibri" pitchFamily="34" charset="0"/>
            </a:rPr>
            <a:t>Real Estate</a:t>
          </a:r>
        </a:p>
        <a:p>
          <a:pPr algn="ctr">
            <a:defRPr/>
          </a:pPr>
          <a:r>
            <a:rPr lang="en-US" altLang="zh-CN" sz="1050">
              <a:solidFill>
                <a:schemeClr val="bg1"/>
              </a:solidFill>
              <a:latin typeface="Calibri" pitchFamily="34" charset="0"/>
            </a:rPr>
            <a:t>Agents</a:t>
          </a:r>
        </a:p>
      </xdr:txBody>
    </xdr:sp>
    <xdr:clientData/>
  </xdr:twoCellAnchor>
  <xdr:twoCellAnchor>
    <xdr:from>
      <xdr:col>7</xdr:col>
      <xdr:colOff>589341</xdr:colOff>
      <xdr:row>20</xdr:row>
      <xdr:rowOff>270029</xdr:rowOff>
    </xdr:from>
    <xdr:to>
      <xdr:col>12</xdr:col>
      <xdr:colOff>244840</xdr:colOff>
      <xdr:row>20</xdr:row>
      <xdr:rowOff>939858</xdr:rowOff>
    </xdr:to>
    <xdr:cxnSp macro="">
      <xdr:nvCxnSpPr>
        <xdr:cNvPr id="34" name="Elbow Connector 74">
          <a:extLst>
            <a:ext uri="{FF2B5EF4-FFF2-40B4-BE49-F238E27FC236}">
              <a16:creationId xmlns:a16="http://schemas.microsoft.com/office/drawing/2014/main" id="{141CAC6C-BD46-CC7A-1FCA-22F3B0EEF558}"/>
            </a:ext>
          </a:extLst>
        </xdr:cNvPr>
        <xdr:cNvCxnSpPr>
          <a:stCxn id="29" idx="2"/>
          <a:endCxn id="33" idx="0"/>
        </xdr:cNvCxnSpPr>
      </xdr:nvCxnSpPr>
      <xdr:spPr bwMode="auto">
        <a:xfrm rot="16200000" flipH="1">
          <a:off x="6482976" y="6054044"/>
          <a:ext cx="669829" cy="2703499"/>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6</xdr:col>
      <xdr:colOff>314117</xdr:colOff>
      <xdr:row>21</xdr:row>
      <xdr:rowOff>471590</xdr:rowOff>
    </xdr:from>
    <xdr:to>
      <xdr:col>8</xdr:col>
      <xdr:colOff>47394</xdr:colOff>
      <xdr:row>23</xdr:row>
      <xdr:rowOff>186402</xdr:rowOff>
    </xdr:to>
    <xdr:sp macro="" textlink="">
      <xdr:nvSpPr>
        <xdr:cNvPr id="35" name="AutoShape 57">
          <a:extLst>
            <a:ext uri="{FF2B5EF4-FFF2-40B4-BE49-F238E27FC236}">
              <a16:creationId xmlns:a16="http://schemas.microsoft.com/office/drawing/2014/main" id="{3EBC8886-BBE1-1C09-95C2-E1595BA94156}"/>
            </a:ext>
          </a:extLst>
        </xdr:cNvPr>
        <xdr:cNvSpPr>
          <a:spLocks noChangeArrowheads="1"/>
        </xdr:cNvSpPr>
      </xdr:nvSpPr>
      <xdr:spPr bwMode="auto">
        <a:xfrm>
          <a:off x="4581317" y="8243990"/>
          <a:ext cx="952477" cy="1486462"/>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4</xdr:col>
      <xdr:colOff>476807</xdr:colOff>
      <xdr:row>21</xdr:row>
      <xdr:rowOff>483581</xdr:rowOff>
    </xdr:from>
    <xdr:to>
      <xdr:col>6</xdr:col>
      <xdr:colOff>229714</xdr:colOff>
      <xdr:row>23</xdr:row>
      <xdr:rowOff>186402</xdr:rowOff>
    </xdr:to>
    <xdr:sp macro="" textlink="">
      <xdr:nvSpPr>
        <xdr:cNvPr id="36" name="AutoShape 57">
          <a:extLst>
            <a:ext uri="{FF2B5EF4-FFF2-40B4-BE49-F238E27FC236}">
              <a16:creationId xmlns:a16="http://schemas.microsoft.com/office/drawing/2014/main" id="{90E7FD87-77C1-2500-2F42-E81F641AC8BC}"/>
            </a:ext>
          </a:extLst>
        </xdr:cNvPr>
        <xdr:cNvSpPr>
          <a:spLocks noChangeArrowheads="1"/>
        </xdr:cNvSpPr>
      </xdr:nvSpPr>
      <xdr:spPr bwMode="auto">
        <a:xfrm>
          <a:off x="3524807" y="8255981"/>
          <a:ext cx="972107" cy="1474471"/>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8</xdr:col>
      <xdr:colOff>145776</xdr:colOff>
      <xdr:row>20</xdr:row>
      <xdr:rowOff>939859</xdr:rowOff>
    </xdr:from>
    <xdr:to>
      <xdr:col>9</xdr:col>
      <xdr:colOff>420122</xdr:colOff>
      <xdr:row>21</xdr:row>
      <xdr:rowOff>345737</xdr:rowOff>
    </xdr:to>
    <xdr:sp macro="" textlink="">
      <xdr:nvSpPr>
        <xdr:cNvPr id="37" name="AutoShape 4">
          <a:extLst>
            <a:ext uri="{FF2B5EF4-FFF2-40B4-BE49-F238E27FC236}">
              <a16:creationId xmlns:a16="http://schemas.microsoft.com/office/drawing/2014/main" id="{17930455-4E7E-314B-7C9A-F9623186C212}"/>
            </a:ext>
          </a:extLst>
        </xdr:cNvPr>
        <xdr:cNvSpPr>
          <a:spLocks noChangeArrowheads="1"/>
        </xdr:cNvSpPr>
      </xdr:nvSpPr>
      <xdr:spPr bwMode="auto">
        <a:xfrm>
          <a:off x="5632176" y="7740709"/>
          <a:ext cx="883946"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defRPr/>
          </a:pPr>
          <a:r>
            <a:rPr lang="en-US" altLang="zh-CN" sz="1050">
              <a:solidFill>
                <a:schemeClr val="bg1"/>
              </a:solidFill>
              <a:latin typeface="Calibri" pitchFamily="34" charset="0"/>
            </a:rPr>
            <a:t>Architects</a:t>
          </a:r>
        </a:p>
      </xdr:txBody>
    </xdr:sp>
    <xdr:clientData/>
  </xdr:twoCellAnchor>
  <xdr:twoCellAnchor>
    <xdr:from>
      <xdr:col>3</xdr:col>
      <xdr:colOff>0</xdr:colOff>
      <xdr:row>21</xdr:row>
      <xdr:rowOff>514558</xdr:rowOff>
    </xdr:from>
    <xdr:to>
      <xdr:col>4</xdr:col>
      <xdr:colOff>362507</xdr:colOff>
      <xdr:row>23</xdr:row>
      <xdr:rowOff>182745</xdr:rowOff>
    </xdr:to>
    <xdr:sp macro="" textlink="">
      <xdr:nvSpPr>
        <xdr:cNvPr id="38" name="AutoShape 57">
          <a:extLst>
            <a:ext uri="{FF2B5EF4-FFF2-40B4-BE49-F238E27FC236}">
              <a16:creationId xmlns:a16="http://schemas.microsoft.com/office/drawing/2014/main" id="{0CF4EDBF-4E7E-5845-DC72-11A798487292}"/>
            </a:ext>
          </a:extLst>
        </xdr:cNvPr>
        <xdr:cNvSpPr>
          <a:spLocks noChangeArrowheads="1"/>
        </xdr:cNvSpPr>
      </xdr:nvSpPr>
      <xdr:spPr bwMode="auto">
        <a:xfrm>
          <a:off x="2438400" y="8286958"/>
          <a:ext cx="972107" cy="1439837"/>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4</xdr:col>
      <xdr:colOff>476807</xdr:colOff>
      <xdr:row>20</xdr:row>
      <xdr:rowOff>939859</xdr:rowOff>
    </xdr:from>
    <xdr:to>
      <xdr:col>6</xdr:col>
      <xdr:colOff>229714</xdr:colOff>
      <xdr:row>21</xdr:row>
      <xdr:rowOff>345737</xdr:rowOff>
    </xdr:to>
    <xdr:sp macro="" textlink="">
      <xdr:nvSpPr>
        <xdr:cNvPr id="39" name="AutoShape 4">
          <a:extLst>
            <a:ext uri="{FF2B5EF4-FFF2-40B4-BE49-F238E27FC236}">
              <a16:creationId xmlns:a16="http://schemas.microsoft.com/office/drawing/2014/main" id="{C22203FE-B254-3475-C692-F889AE531E22}"/>
            </a:ext>
          </a:extLst>
        </xdr:cNvPr>
        <xdr:cNvSpPr>
          <a:spLocks noChangeArrowheads="1"/>
        </xdr:cNvSpPr>
      </xdr:nvSpPr>
      <xdr:spPr bwMode="auto">
        <a:xfrm>
          <a:off x="3524807" y="7740709"/>
          <a:ext cx="972107"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Notaries</a:t>
          </a:r>
        </a:p>
      </xdr:txBody>
    </xdr:sp>
    <xdr:clientData/>
  </xdr:twoCellAnchor>
  <xdr:twoCellAnchor>
    <xdr:from>
      <xdr:col>8</xdr:col>
      <xdr:colOff>145776</xdr:colOff>
      <xdr:row>21</xdr:row>
      <xdr:rowOff>471590</xdr:rowOff>
    </xdr:from>
    <xdr:to>
      <xdr:col>9</xdr:col>
      <xdr:colOff>420122</xdr:colOff>
      <xdr:row>23</xdr:row>
      <xdr:rowOff>174411</xdr:rowOff>
    </xdr:to>
    <xdr:sp macro="" textlink="">
      <xdr:nvSpPr>
        <xdr:cNvPr id="40" name="AutoShape 57">
          <a:extLst>
            <a:ext uri="{FF2B5EF4-FFF2-40B4-BE49-F238E27FC236}">
              <a16:creationId xmlns:a16="http://schemas.microsoft.com/office/drawing/2014/main" id="{A341EFAC-8A43-9E17-7EEE-9AEAD6F3D9E9}"/>
            </a:ext>
          </a:extLst>
        </xdr:cNvPr>
        <xdr:cNvSpPr>
          <a:spLocks noChangeArrowheads="1"/>
        </xdr:cNvSpPr>
      </xdr:nvSpPr>
      <xdr:spPr bwMode="auto">
        <a:xfrm>
          <a:off x="5632176" y="8243990"/>
          <a:ext cx="883946" cy="1474471"/>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9</xdr:col>
      <xdr:colOff>529714</xdr:colOff>
      <xdr:row>21</xdr:row>
      <xdr:rowOff>471590</xdr:rowOff>
    </xdr:from>
    <xdr:to>
      <xdr:col>11</xdr:col>
      <xdr:colOff>253768</xdr:colOff>
      <xdr:row>23</xdr:row>
      <xdr:rowOff>174411</xdr:rowOff>
    </xdr:to>
    <xdr:sp macro="" textlink="">
      <xdr:nvSpPr>
        <xdr:cNvPr id="41" name="AutoShape 57">
          <a:extLst>
            <a:ext uri="{FF2B5EF4-FFF2-40B4-BE49-F238E27FC236}">
              <a16:creationId xmlns:a16="http://schemas.microsoft.com/office/drawing/2014/main" id="{57836156-F8EB-AC64-2540-96C38145A260}"/>
            </a:ext>
          </a:extLst>
        </xdr:cNvPr>
        <xdr:cNvSpPr>
          <a:spLocks noChangeArrowheads="1"/>
        </xdr:cNvSpPr>
      </xdr:nvSpPr>
      <xdr:spPr bwMode="auto">
        <a:xfrm>
          <a:off x="6625714" y="8243990"/>
          <a:ext cx="943254" cy="1474471"/>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11</xdr:col>
      <xdr:colOff>376425</xdr:colOff>
      <xdr:row>21</xdr:row>
      <xdr:rowOff>471590</xdr:rowOff>
    </xdr:from>
    <xdr:to>
      <xdr:col>13</xdr:col>
      <xdr:colOff>129332</xdr:colOff>
      <xdr:row>23</xdr:row>
      <xdr:rowOff>174411</xdr:rowOff>
    </xdr:to>
    <xdr:sp macro="" textlink="">
      <xdr:nvSpPr>
        <xdr:cNvPr id="42" name="AutoShape 57">
          <a:extLst>
            <a:ext uri="{FF2B5EF4-FFF2-40B4-BE49-F238E27FC236}">
              <a16:creationId xmlns:a16="http://schemas.microsoft.com/office/drawing/2014/main" id="{0559C741-60C7-4764-3FF9-314BBA34FFF1}"/>
            </a:ext>
          </a:extLst>
        </xdr:cNvPr>
        <xdr:cNvSpPr>
          <a:spLocks noChangeArrowheads="1"/>
        </xdr:cNvSpPr>
      </xdr:nvSpPr>
      <xdr:spPr bwMode="auto">
        <a:xfrm>
          <a:off x="7691625" y="8243990"/>
          <a:ext cx="972107" cy="1474471"/>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5</xdr:col>
      <xdr:colOff>353258</xdr:colOff>
      <xdr:row>20</xdr:row>
      <xdr:rowOff>604942</xdr:rowOff>
    </xdr:from>
    <xdr:to>
      <xdr:col>5</xdr:col>
      <xdr:colOff>353261</xdr:colOff>
      <xdr:row>20</xdr:row>
      <xdr:rowOff>939859</xdr:rowOff>
    </xdr:to>
    <xdr:cxnSp macro="">
      <xdr:nvCxnSpPr>
        <xdr:cNvPr id="43" name="Straight Connector 42">
          <a:extLst>
            <a:ext uri="{FF2B5EF4-FFF2-40B4-BE49-F238E27FC236}">
              <a16:creationId xmlns:a16="http://schemas.microsoft.com/office/drawing/2014/main" id="{2407C1A8-D048-D8CC-DF9B-EF84DCF4D7B4}"/>
            </a:ext>
          </a:extLst>
        </xdr:cNvPr>
        <xdr:cNvCxnSpPr>
          <a:endCxn id="39" idx="0"/>
        </xdr:cNvCxnSpPr>
      </xdr:nvCxnSpPr>
      <xdr:spPr>
        <a:xfrm>
          <a:off x="4010858" y="7405792"/>
          <a:ext cx="3" cy="3349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516394</xdr:colOff>
      <xdr:row>20</xdr:row>
      <xdr:rowOff>604942</xdr:rowOff>
    </xdr:from>
    <xdr:to>
      <xdr:col>8</xdr:col>
      <xdr:colOff>516394</xdr:colOff>
      <xdr:row>20</xdr:row>
      <xdr:rowOff>939856</xdr:rowOff>
    </xdr:to>
    <xdr:cxnSp macro="">
      <xdr:nvCxnSpPr>
        <xdr:cNvPr id="44" name="Straight Connector 43">
          <a:extLst>
            <a:ext uri="{FF2B5EF4-FFF2-40B4-BE49-F238E27FC236}">
              <a16:creationId xmlns:a16="http://schemas.microsoft.com/office/drawing/2014/main" id="{F5A99AB3-019A-180E-44B4-6F346488A680}"/>
            </a:ext>
          </a:extLst>
        </xdr:cNvPr>
        <xdr:cNvCxnSpPr/>
      </xdr:nvCxnSpPr>
      <xdr:spPr>
        <a:xfrm>
          <a:off x="6002794" y="7405792"/>
          <a:ext cx="0" cy="3349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419099</xdr:colOff>
      <xdr:row>6</xdr:row>
      <xdr:rowOff>4751</xdr:rowOff>
    </xdr:from>
    <xdr:to>
      <xdr:col>16</xdr:col>
      <xdr:colOff>307408</xdr:colOff>
      <xdr:row>17</xdr:row>
      <xdr:rowOff>314325</xdr:rowOff>
    </xdr:to>
    <xdr:pic>
      <xdr:nvPicPr>
        <xdr:cNvPr id="2" name="Picture 1">
          <a:extLst>
            <a:ext uri="{FF2B5EF4-FFF2-40B4-BE49-F238E27FC236}">
              <a16:creationId xmlns:a16="http://schemas.microsoft.com/office/drawing/2014/main" id="{59F985DB-0420-4AAB-F964-57722A5100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8699" y="1347776"/>
          <a:ext cx="9032309" cy="42052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11</xdr:col>
      <xdr:colOff>357187</xdr:colOff>
      <xdr:row>20</xdr:row>
      <xdr:rowOff>700916</xdr:rowOff>
    </xdr:to>
    <xdr:pic>
      <xdr:nvPicPr>
        <xdr:cNvPr id="2" name="Picture 1">
          <a:extLst>
            <a:ext uri="{FF2B5EF4-FFF2-40B4-BE49-F238E27FC236}">
              <a16:creationId xmlns:a16="http://schemas.microsoft.com/office/drawing/2014/main" id="{09113319-786F-4AAD-B944-6A01DB9ABCFB}"/>
            </a:ext>
          </a:extLst>
        </xdr:cNvPr>
        <xdr:cNvPicPr>
          <a:picLocks noChangeAspect="1"/>
        </xdr:cNvPicPr>
      </xdr:nvPicPr>
      <xdr:blipFill>
        <a:blip xmlns:r="http://schemas.openxmlformats.org/officeDocument/2006/relationships" r:embed="rId1"/>
        <a:stretch>
          <a:fillRect/>
        </a:stretch>
      </xdr:blipFill>
      <xdr:spPr>
        <a:xfrm>
          <a:off x="5130800" y="1352550"/>
          <a:ext cx="2281237" cy="6155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N27"/>
  <sheetViews>
    <sheetView topLeftCell="A3" workbookViewId="0">
      <selection activeCell="B3" sqref="B3:R4"/>
    </sheetView>
  </sheetViews>
  <sheetFormatPr defaultColWidth="9.1796875" defaultRowHeight="13" x14ac:dyDescent="0.3"/>
  <cols>
    <col min="1" max="16384" width="9.1796875" style="3"/>
  </cols>
  <sheetData>
    <row r="1" spans="2:40" ht="18.5" x14ac:dyDescent="0.45">
      <c r="C1" s="270" t="s">
        <v>32</v>
      </c>
      <c r="D1" s="270"/>
      <c r="E1" s="270"/>
      <c r="F1" s="270"/>
      <c r="G1" s="270"/>
      <c r="H1" s="270"/>
      <c r="I1" s="270"/>
      <c r="J1" s="270"/>
      <c r="K1" s="270"/>
      <c r="L1" s="270"/>
      <c r="M1" s="270"/>
      <c r="N1" s="270"/>
      <c r="O1" s="270"/>
      <c r="P1" s="270"/>
    </row>
    <row r="3" spans="2:40" x14ac:dyDescent="0.3">
      <c r="B3" s="271" t="s">
        <v>185</v>
      </c>
      <c r="C3" s="271"/>
      <c r="D3" s="271"/>
      <c r="E3" s="271"/>
      <c r="F3" s="271"/>
      <c r="G3" s="271"/>
      <c r="H3" s="271"/>
      <c r="I3" s="271"/>
      <c r="J3" s="271"/>
      <c r="K3" s="271"/>
      <c r="L3" s="271"/>
      <c r="M3" s="271"/>
      <c r="N3" s="271"/>
      <c r="O3" s="271"/>
      <c r="P3" s="271"/>
      <c r="Q3" s="271"/>
      <c r="R3" s="271"/>
    </row>
    <row r="4" spans="2:40" ht="36" customHeight="1" x14ac:dyDescent="0.3">
      <c r="B4" s="271"/>
      <c r="C4" s="271"/>
      <c r="D4" s="271"/>
      <c r="E4" s="271"/>
      <c r="F4" s="271"/>
      <c r="G4" s="271"/>
      <c r="H4" s="271"/>
      <c r="I4" s="271"/>
      <c r="J4" s="271"/>
      <c r="K4" s="271"/>
      <c r="L4" s="271"/>
      <c r="M4" s="271"/>
      <c r="N4" s="271"/>
      <c r="O4" s="271"/>
      <c r="P4" s="271"/>
      <c r="Q4" s="271"/>
      <c r="R4" s="271"/>
    </row>
    <row r="9" spans="2:40" x14ac:dyDescent="0.3">
      <c r="AA9" s="4"/>
      <c r="AB9" s="4"/>
      <c r="AC9" s="4"/>
      <c r="AD9" s="4"/>
      <c r="AE9" s="4"/>
      <c r="AF9" s="4"/>
      <c r="AG9" s="4"/>
      <c r="AH9" s="4"/>
      <c r="AI9" s="4"/>
      <c r="AJ9" s="4"/>
      <c r="AK9" s="4"/>
      <c r="AL9" s="4"/>
      <c r="AM9" s="4"/>
      <c r="AN9" s="4"/>
    </row>
    <row r="10" spans="2:40" ht="13.5" thickBot="1" x14ac:dyDescent="0.35">
      <c r="AA10" s="4"/>
      <c r="AB10" s="4"/>
      <c r="AC10" s="4"/>
      <c r="AD10" s="4"/>
      <c r="AE10" s="4"/>
      <c r="AF10" s="4"/>
      <c r="AG10" s="4"/>
      <c r="AH10" s="4"/>
      <c r="AI10" s="4"/>
      <c r="AJ10" s="4"/>
      <c r="AK10" s="4"/>
      <c r="AL10" s="4"/>
      <c r="AM10" s="4"/>
      <c r="AN10" s="4"/>
    </row>
    <row r="11" spans="2:40" ht="22.5" customHeight="1" x14ac:dyDescent="0.3">
      <c r="R11" s="272" t="s">
        <v>33</v>
      </c>
      <c r="S11" s="273"/>
      <c r="T11" s="273"/>
      <c r="U11" s="273"/>
      <c r="V11" s="273"/>
      <c r="W11" s="273"/>
      <c r="X11" s="273"/>
      <c r="Y11" s="273"/>
      <c r="Z11" s="274"/>
      <c r="AA11" s="5"/>
      <c r="AB11" s="5"/>
      <c r="AC11" s="5"/>
      <c r="AD11" s="5"/>
      <c r="AE11" s="5"/>
      <c r="AF11" s="5"/>
      <c r="AG11" s="5"/>
      <c r="AH11" s="5"/>
      <c r="AI11" s="5"/>
      <c r="AJ11" s="6"/>
      <c r="AK11" s="6"/>
      <c r="AL11" s="6"/>
      <c r="AM11" s="6"/>
      <c r="AN11" s="6"/>
    </row>
    <row r="12" spans="2:40" ht="22.5" customHeight="1" x14ac:dyDescent="0.3">
      <c r="R12" s="275" t="s">
        <v>34</v>
      </c>
      <c r="S12" s="276"/>
      <c r="T12" s="276"/>
      <c r="U12" s="276"/>
      <c r="V12" s="276"/>
      <c r="W12" s="276"/>
      <c r="X12" s="276"/>
      <c r="Y12" s="276"/>
      <c r="Z12" s="277"/>
      <c r="AA12" s="5"/>
      <c r="AB12" s="5"/>
      <c r="AC12" s="5"/>
      <c r="AD12" s="5"/>
      <c r="AE12" s="5"/>
      <c r="AF12" s="5"/>
      <c r="AG12" s="5"/>
      <c r="AH12" s="5"/>
      <c r="AI12" s="5"/>
      <c r="AJ12" s="6"/>
      <c r="AK12" s="6"/>
      <c r="AL12" s="6"/>
      <c r="AM12" s="6"/>
      <c r="AN12" s="6"/>
    </row>
    <row r="13" spans="2:40" ht="22.5" customHeight="1" x14ac:dyDescent="0.3">
      <c r="R13" s="275" t="s">
        <v>35</v>
      </c>
      <c r="S13" s="276"/>
      <c r="T13" s="276"/>
      <c r="U13" s="276"/>
      <c r="V13" s="276"/>
      <c r="W13" s="276"/>
      <c r="X13" s="276"/>
      <c r="Y13" s="276"/>
      <c r="Z13" s="277"/>
      <c r="AA13" s="5"/>
      <c r="AB13" s="5"/>
      <c r="AC13" s="5"/>
      <c r="AD13" s="5"/>
      <c r="AE13" s="5"/>
      <c r="AF13" s="5"/>
      <c r="AG13" s="5"/>
      <c r="AH13" s="5"/>
      <c r="AI13" s="5"/>
      <c r="AJ13" s="6"/>
      <c r="AK13" s="6"/>
      <c r="AL13" s="6"/>
      <c r="AM13" s="6"/>
      <c r="AN13" s="6"/>
    </row>
    <row r="14" spans="2:40" ht="39.75" customHeight="1" thickBot="1" x14ac:dyDescent="0.35">
      <c r="R14" s="267" t="s">
        <v>50</v>
      </c>
      <c r="S14" s="268"/>
      <c r="T14" s="268"/>
      <c r="U14" s="268"/>
      <c r="V14" s="268"/>
      <c r="W14" s="268"/>
      <c r="X14" s="268"/>
      <c r="Y14" s="268"/>
      <c r="Z14" s="269"/>
      <c r="AA14" s="5"/>
      <c r="AB14" s="5"/>
      <c r="AC14" s="5"/>
      <c r="AD14" s="5"/>
      <c r="AE14" s="5"/>
      <c r="AF14" s="5"/>
      <c r="AG14" s="5"/>
      <c r="AH14" s="5"/>
      <c r="AI14" s="5"/>
      <c r="AJ14" s="6"/>
      <c r="AK14" s="6"/>
      <c r="AL14" s="6"/>
      <c r="AM14" s="6"/>
      <c r="AN14" s="6"/>
    </row>
    <row r="15" spans="2:40" ht="28.5" customHeight="1" x14ac:dyDescent="0.3">
      <c r="R15" s="7"/>
      <c r="S15" s="7"/>
      <c r="T15" s="7"/>
      <c r="U15" s="7"/>
      <c r="V15" s="7"/>
      <c r="W15" s="7"/>
      <c r="X15" s="7"/>
      <c r="Y15" s="7"/>
      <c r="Z15" s="7"/>
      <c r="AA15" s="8"/>
      <c r="AB15" s="8"/>
      <c r="AC15" s="8"/>
      <c r="AD15" s="8"/>
      <c r="AE15" s="8"/>
      <c r="AF15" s="8"/>
      <c r="AG15" s="8"/>
      <c r="AH15" s="5"/>
      <c r="AI15" s="5"/>
      <c r="AJ15" s="6"/>
      <c r="AK15" s="6"/>
      <c r="AL15" s="6"/>
      <c r="AM15" s="6"/>
      <c r="AN15" s="6"/>
    </row>
    <row r="16" spans="2:40" ht="64.5" customHeight="1" x14ac:dyDescent="0.3">
      <c r="R16" s="7"/>
      <c r="S16" s="7"/>
      <c r="T16" s="7"/>
      <c r="U16" s="7"/>
      <c r="V16" s="7"/>
      <c r="W16" s="7"/>
      <c r="X16" s="7"/>
      <c r="Y16" s="7"/>
      <c r="Z16" s="7"/>
      <c r="AA16" s="5"/>
      <c r="AB16" s="5"/>
      <c r="AC16" s="5"/>
      <c r="AD16" s="5"/>
      <c r="AE16" s="5"/>
      <c r="AF16" s="5"/>
      <c r="AG16" s="5"/>
      <c r="AH16" s="5"/>
      <c r="AI16" s="5"/>
      <c r="AJ16" s="6"/>
      <c r="AK16" s="6"/>
      <c r="AL16" s="6"/>
      <c r="AM16" s="6"/>
      <c r="AN16" s="6"/>
    </row>
    <row r="17" spans="18:40" ht="54.75" customHeight="1" x14ac:dyDescent="0.3">
      <c r="R17" s="4"/>
      <c r="S17" s="4"/>
      <c r="T17" s="4"/>
      <c r="U17" s="4"/>
      <c r="V17" s="4"/>
      <c r="W17" s="4"/>
      <c r="X17" s="4"/>
      <c r="Y17" s="4"/>
      <c r="Z17" s="4"/>
      <c r="AA17" s="276"/>
      <c r="AB17" s="276"/>
      <c r="AC17" s="276"/>
      <c r="AD17" s="276"/>
      <c r="AE17" s="276"/>
      <c r="AF17" s="276"/>
      <c r="AG17" s="276"/>
      <c r="AH17" s="276"/>
      <c r="AI17" s="276"/>
      <c r="AJ17" s="287"/>
      <c r="AK17" s="287"/>
      <c r="AL17" s="287"/>
      <c r="AM17" s="287"/>
      <c r="AN17" s="287"/>
    </row>
    <row r="18" spans="18:40" ht="34.5" customHeight="1" x14ac:dyDescent="0.3">
      <c r="R18" s="4"/>
      <c r="S18" s="4"/>
      <c r="T18" s="4"/>
      <c r="U18" s="4"/>
      <c r="V18" s="4"/>
      <c r="W18" s="4"/>
      <c r="X18" s="4"/>
      <c r="Y18" s="4"/>
      <c r="Z18" s="4"/>
      <c r="AA18" s="276"/>
      <c r="AB18" s="276"/>
      <c r="AC18" s="276"/>
      <c r="AD18" s="276"/>
      <c r="AE18" s="276"/>
      <c r="AF18" s="276"/>
      <c r="AG18" s="276"/>
      <c r="AH18" s="276"/>
      <c r="AI18" s="276"/>
      <c r="AJ18" s="287"/>
      <c r="AK18" s="287"/>
      <c r="AL18" s="287"/>
      <c r="AM18" s="287"/>
      <c r="AN18" s="287"/>
    </row>
    <row r="19" spans="18:40" ht="43.5" customHeight="1" thickBot="1" x14ac:dyDescent="0.35">
      <c r="R19" s="4"/>
      <c r="S19" s="4"/>
      <c r="T19" s="4"/>
      <c r="U19" s="4"/>
      <c r="V19" s="4"/>
      <c r="W19" s="4"/>
      <c r="X19" s="4"/>
      <c r="Y19" s="4"/>
      <c r="Z19" s="4"/>
      <c r="AA19" s="276"/>
      <c r="AB19" s="276"/>
      <c r="AC19" s="276"/>
      <c r="AD19" s="276"/>
      <c r="AE19" s="276"/>
      <c r="AF19" s="276"/>
      <c r="AG19" s="276"/>
      <c r="AH19" s="276"/>
      <c r="AI19" s="276"/>
      <c r="AJ19" s="287"/>
      <c r="AK19" s="287"/>
      <c r="AL19" s="287"/>
      <c r="AM19" s="287"/>
      <c r="AN19" s="287"/>
    </row>
    <row r="20" spans="18:40" s="9" customFormat="1" ht="45" customHeight="1" x14ac:dyDescent="0.25">
      <c r="R20" s="278" t="s">
        <v>186</v>
      </c>
      <c r="S20" s="279"/>
      <c r="T20" s="279"/>
      <c r="U20" s="279"/>
      <c r="V20" s="279"/>
      <c r="W20" s="279"/>
      <c r="X20" s="279"/>
      <c r="Y20" s="279"/>
      <c r="Z20" s="280"/>
    </row>
    <row r="21" spans="18:40" s="9" customFormat="1" ht="76.5" customHeight="1" x14ac:dyDescent="0.25">
      <c r="R21" s="281" t="s">
        <v>187</v>
      </c>
      <c r="S21" s="282"/>
      <c r="T21" s="282"/>
      <c r="U21" s="282"/>
      <c r="V21" s="282"/>
      <c r="W21" s="282"/>
      <c r="X21" s="282"/>
      <c r="Y21" s="282"/>
      <c r="Z21" s="283"/>
      <c r="AA21" s="10"/>
      <c r="AB21" s="10"/>
      <c r="AC21" s="11"/>
    </row>
    <row r="22" spans="18:40" ht="98.25" customHeight="1" thickBot="1" x14ac:dyDescent="0.35">
      <c r="R22" s="284" t="s">
        <v>188</v>
      </c>
      <c r="S22" s="285"/>
      <c r="T22" s="285"/>
      <c r="U22" s="285"/>
      <c r="V22" s="285"/>
      <c r="W22" s="285"/>
      <c r="X22" s="285"/>
      <c r="Y22" s="285"/>
      <c r="Z22" s="286"/>
      <c r="AA22" s="4"/>
      <c r="AB22" s="4"/>
      <c r="AC22" s="4"/>
    </row>
    <row r="23" spans="18:40" ht="41.25" customHeight="1" x14ac:dyDescent="0.3">
      <c r="R23" s="12"/>
      <c r="AA23" s="4"/>
      <c r="AB23" s="4"/>
      <c r="AC23" s="4"/>
    </row>
    <row r="24" spans="18:40" ht="66.75" customHeight="1" x14ac:dyDescent="0.3">
      <c r="AA24" s="4"/>
      <c r="AB24" s="4"/>
      <c r="AC24" s="4"/>
    </row>
    <row r="25" spans="18:40" x14ac:dyDescent="0.3">
      <c r="AA25" s="4"/>
      <c r="AB25" s="4"/>
      <c r="AC25" s="4"/>
    </row>
    <row r="26" spans="18:40" ht="12.75" customHeight="1" x14ac:dyDescent="0.3">
      <c r="AA26" s="4"/>
      <c r="AB26" s="4"/>
      <c r="AC26" s="4"/>
    </row>
    <row r="27" spans="18:40" x14ac:dyDescent="0.3">
      <c r="AA27" s="4"/>
      <c r="AB27" s="4"/>
      <c r="AC27" s="4"/>
    </row>
  </sheetData>
  <mergeCells count="15">
    <mergeCell ref="R20:Z20"/>
    <mergeCell ref="R21:Z21"/>
    <mergeCell ref="R22:Z22"/>
    <mergeCell ref="AA17:AI17"/>
    <mergeCell ref="AJ17:AN17"/>
    <mergeCell ref="AA18:AI18"/>
    <mergeCell ref="AJ18:AN18"/>
    <mergeCell ref="AA19:AI19"/>
    <mergeCell ref="AJ19:AN19"/>
    <mergeCell ref="R14:Z14"/>
    <mergeCell ref="C1:P1"/>
    <mergeCell ref="B3:R4"/>
    <mergeCell ref="R11:Z11"/>
    <mergeCell ref="R12:Z12"/>
    <mergeCell ref="R13:Z13"/>
  </mergeCell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54"/>
  <sheetViews>
    <sheetView tabSelected="1" zoomScale="70" zoomScaleNormal="70" workbookViewId="0">
      <pane xSplit="2" ySplit="8" topLeftCell="C9" activePane="bottomRight" state="frozen"/>
      <selection pane="topRight" activeCell="B1" sqref="B1"/>
      <selection pane="bottomLeft" activeCell="A10" sqref="A10"/>
      <selection pane="bottomRight" sqref="A1:A1048576"/>
    </sheetView>
  </sheetViews>
  <sheetFormatPr defaultColWidth="9.1796875" defaultRowHeight="12.5" x14ac:dyDescent="0.25"/>
  <cols>
    <col min="1" max="1" width="0" style="34" hidden="1" customWidth="1"/>
    <col min="2" max="2" width="48.26953125" style="34" customWidth="1"/>
    <col min="3" max="3" width="18.1796875" style="23" customWidth="1"/>
    <col min="4" max="4" width="12.26953125" style="35" customWidth="1"/>
    <col min="5" max="5" width="9.1796875" style="35" customWidth="1"/>
    <col min="6" max="6" width="10.453125" style="35" customWidth="1"/>
    <col min="7" max="7" width="12.453125" style="35" customWidth="1"/>
    <col min="8" max="8" width="10.26953125" style="35" customWidth="1"/>
    <col min="9" max="9" width="6.81640625" style="35" customWidth="1"/>
    <col min="10" max="10" width="6.7265625" style="35" customWidth="1"/>
    <col min="11" max="11" width="9.1796875" style="35" customWidth="1"/>
    <col min="12" max="13" width="6.7265625" style="35" customWidth="1"/>
    <col min="14" max="14" width="8.26953125" style="35" customWidth="1"/>
    <col min="15" max="15" width="8.54296875" style="35" customWidth="1"/>
    <col min="16" max="16" width="6.7265625" style="34" customWidth="1"/>
    <col min="17" max="17" width="9.54296875" style="34" customWidth="1"/>
    <col min="18" max="18" width="17" style="34" customWidth="1"/>
    <col min="19" max="19" width="17.26953125" style="34" customWidth="1"/>
    <col min="20" max="20" width="18.36328125" style="34" customWidth="1"/>
    <col min="21" max="21" width="9.1796875" style="34" customWidth="1"/>
    <col min="22" max="16384" width="9.1796875" style="34"/>
  </cols>
  <sheetData>
    <row r="1" spans="1:23" ht="12.75" hidden="1" customHeight="1" x14ac:dyDescent="0.25">
      <c r="C1" s="1"/>
    </row>
    <row r="2" spans="1:23" ht="12.75" hidden="1" customHeight="1" x14ac:dyDescent="0.25">
      <c r="C2" s="1"/>
    </row>
    <row r="3" spans="1:23" ht="12.75" hidden="1" customHeight="1" x14ac:dyDescent="0.25">
      <c r="C3" s="1"/>
    </row>
    <row r="4" spans="1:23" ht="16.5" hidden="1" customHeight="1" x14ac:dyDescent="0.25">
      <c r="C4" s="172"/>
    </row>
    <row r="5" spans="1:23" ht="17.25" hidden="1" customHeight="1" x14ac:dyDescent="0.25">
      <c r="C5" s="266" t="s">
        <v>133</v>
      </c>
      <c r="D5" s="36"/>
      <c r="E5" s="36"/>
      <c r="F5" s="36"/>
      <c r="G5" s="36"/>
      <c r="H5" s="36"/>
      <c r="I5" s="36"/>
      <c r="J5" s="36"/>
      <c r="K5" s="36"/>
      <c r="L5" s="36"/>
      <c r="M5" s="36"/>
      <c r="N5" s="36"/>
      <c r="O5" s="36"/>
    </row>
    <row r="6" spans="1:23" ht="29.25" customHeight="1" x14ac:dyDescent="0.25">
      <c r="B6" s="37"/>
      <c r="C6" s="293"/>
      <c r="D6" s="190"/>
      <c r="E6" s="288" t="s">
        <v>162</v>
      </c>
      <c r="F6" s="289"/>
      <c r="G6" s="289"/>
      <c r="H6" s="288" t="s">
        <v>163</v>
      </c>
      <c r="I6" s="289"/>
      <c r="J6" s="289"/>
      <c r="K6" s="289"/>
      <c r="L6" s="289"/>
      <c r="M6" s="290" t="s">
        <v>164</v>
      </c>
      <c r="N6" s="291"/>
      <c r="O6" s="292"/>
      <c r="R6" s="294" t="s">
        <v>193</v>
      </c>
      <c r="S6" s="295"/>
      <c r="T6" s="296"/>
    </row>
    <row r="7" spans="1:23" ht="37.5" x14ac:dyDescent="0.25">
      <c r="B7" s="38"/>
      <c r="C7" s="293"/>
      <c r="D7" s="191" t="s">
        <v>161</v>
      </c>
      <c r="E7" s="39" t="s">
        <v>13</v>
      </c>
      <c r="F7" s="40" t="s">
        <v>5</v>
      </c>
      <c r="G7" s="41" t="s">
        <v>6</v>
      </c>
      <c r="H7" s="42" t="s">
        <v>13</v>
      </c>
      <c r="I7" s="43" t="s">
        <v>7</v>
      </c>
      <c r="J7" s="43" t="s">
        <v>8</v>
      </c>
      <c r="K7" s="43" t="s">
        <v>9</v>
      </c>
      <c r="L7" s="41" t="s">
        <v>10</v>
      </c>
      <c r="M7" s="42" t="s">
        <v>13</v>
      </c>
      <c r="N7" s="43" t="s">
        <v>11</v>
      </c>
      <c r="O7" s="44" t="s">
        <v>12</v>
      </c>
      <c r="P7" s="45"/>
      <c r="Q7" s="45"/>
      <c r="R7" s="205" t="s">
        <v>195</v>
      </c>
      <c r="S7" s="43" t="s">
        <v>189</v>
      </c>
      <c r="T7" s="44" t="s">
        <v>194</v>
      </c>
    </row>
    <row r="8" spans="1:23" ht="25" hidden="1" x14ac:dyDescent="0.25">
      <c r="B8" s="46"/>
      <c r="C8" s="173"/>
      <c r="D8" s="192" t="s">
        <v>4</v>
      </c>
      <c r="E8" s="47" t="s">
        <v>14</v>
      </c>
      <c r="F8" s="48" t="s">
        <v>5</v>
      </c>
      <c r="G8" s="49" t="s">
        <v>15</v>
      </c>
      <c r="H8" s="50" t="s">
        <v>3</v>
      </c>
      <c r="I8" s="51" t="s">
        <v>16</v>
      </c>
      <c r="J8" s="49" t="s">
        <v>17</v>
      </c>
      <c r="K8" s="49" t="s">
        <v>18</v>
      </c>
      <c r="L8" s="49" t="s">
        <v>19</v>
      </c>
      <c r="M8" s="52" t="s">
        <v>20</v>
      </c>
      <c r="N8" s="51" t="s">
        <v>21</v>
      </c>
      <c r="O8" s="53" t="s">
        <v>22</v>
      </c>
      <c r="P8" s="45"/>
      <c r="Q8" s="45"/>
      <c r="R8" s="205" t="s">
        <v>18</v>
      </c>
      <c r="S8" s="43" t="s">
        <v>190</v>
      </c>
      <c r="T8" s="44" t="s">
        <v>191</v>
      </c>
    </row>
    <row r="9" spans="1:23" x14ac:dyDescent="0.25">
      <c r="B9" s="46"/>
      <c r="C9" s="173"/>
      <c r="D9" s="192"/>
      <c r="E9" s="47"/>
      <c r="F9" s="48"/>
      <c r="G9" s="49"/>
      <c r="H9" s="50"/>
      <c r="I9" s="51"/>
      <c r="J9" s="49"/>
      <c r="K9" s="49"/>
      <c r="L9" s="49"/>
      <c r="M9" s="52"/>
      <c r="N9" s="51"/>
      <c r="O9" s="53"/>
      <c r="P9" s="45"/>
      <c r="Q9" s="45"/>
      <c r="R9" s="212"/>
      <c r="S9" s="213"/>
      <c r="T9" s="214"/>
    </row>
    <row r="10" spans="1:23" ht="13" x14ac:dyDescent="0.3">
      <c r="B10" s="46"/>
      <c r="C10" s="173"/>
      <c r="D10" s="193" t="s">
        <v>128</v>
      </c>
      <c r="E10" s="47"/>
      <c r="F10" s="54"/>
      <c r="G10" s="49"/>
      <c r="H10" s="50"/>
      <c r="I10" s="49"/>
      <c r="J10" s="49"/>
      <c r="K10" s="49"/>
      <c r="L10" s="49"/>
      <c r="M10" s="52"/>
      <c r="N10" s="51"/>
      <c r="O10" s="53"/>
      <c r="P10" s="45"/>
      <c r="Q10" s="45"/>
      <c r="R10" s="145" t="s">
        <v>128</v>
      </c>
      <c r="S10" s="213"/>
      <c r="T10" s="214"/>
    </row>
    <row r="11" spans="1:23" ht="11.25" customHeight="1" x14ac:dyDescent="0.3">
      <c r="A11" s="155" t="s">
        <v>178</v>
      </c>
      <c r="B11" s="156" t="s">
        <v>179</v>
      </c>
      <c r="C11" s="174"/>
      <c r="D11" s="192"/>
      <c r="E11" s="47"/>
      <c r="F11" s="54"/>
      <c r="G11" s="49"/>
      <c r="H11" s="50"/>
      <c r="I11" s="49"/>
      <c r="J11" s="49"/>
      <c r="K11" s="49"/>
      <c r="L11" s="49"/>
      <c r="M11" s="52"/>
      <c r="N11" s="51"/>
      <c r="O11" s="53"/>
      <c r="P11" s="45"/>
      <c r="Q11" s="45"/>
      <c r="R11" s="206"/>
      <c r="S11" s="213"/>
      <c r="T11" s="214"/>
    </row>
    <row r="12" spans="1:23" ht="13" x14ac:dyDescent="0.25">
      <c r="A12" s="23" t="s">
        <v>94</v>
      </c>
      <c r="B12" s="24" t="s">
        <v>93</v>
      </c>
      <c r="C12" s="200">
        <v>44927</v>
      </c>
      <c r="D12" s="194">
        <f t="shared" ref="D12" si="0">IF(AND(E12=".",H12=".",M12="."),".",AVERAGE(E12,H12,M12))</f>
        <v>1.1811677813529968</v>
      </c>
      <c r="E12" s="55">
        <v>0.89078283309936523</v>
      </c>
      <c r="F12" s="56">
        <v>0.54545456171035767</v>
      </c>
      <c r="G12" s="57">
        <v>1.2361111640930176</v>
      </c>
      <c r="H12" s="58">
        <v>1.8606950044631958</v>
      </c>
      <c r="I12" s="57">
        <v>3.8105263710021973</v>
      </c>
      <c r="J12" s="57">
        <v>0.66666668653488159</v>
      </c>
      <c r="K12" s="57">
        <v>1.4655870199203491</v>
      </c>
      <c r="L12" s="57">
        <v>1.5</v>
      </c>
      <c r="M12" s="58">
        <v>0.79202550649642944</v>
      </c>
      <c r="N12" s="57">
        <v>0.70526313781738281</v>
      </c>
      <c r="O12" s="59">
        <v>0.87878787517547607</v>
      </c>
      <c r="P12" s="60"/>
      <c r="Q12" s="60"/>
      <c r="R12" s="207">
        <v>1.4655870199203491</v>
      </c>
      <c r="S12" s="167">
        <v>0</v>
      </c>
      <c r="T12" s="59">
        <v>3.3508772850036621</v>
      </c>
      <c r="U12" s="60"/>
      <c r="V12" s="61"/>
      <c r="W12" s="62"/>
    </row>
    <row r="13" spans="1:23" ht="13" x14ac:dyDescent="0.25">
      <c r="A13" s="23" t="s">
        <v>108</v>
      </c>
      <c r="B13" s="24" t="s">
        <v>66</v>
      </c>
      <c r="C13" s="200">
        <v>44927</v>
      </c>
      <c r="D13" s="194">
        <f t="shared" ref="D13:D14" si="1">IF(AND(E13=".",H13=".",M13="."),".",AVERAGE(E13,H13,M13))</f>
        <v>0.76262998580932617</v>
      </c>
      <c r="E13" s="55">
        <v>0.72886765003204346</v>
      </c>
      <c r="F13" s="56">
        <v>0.78229665756225586</v>
      </c>
      <c r="G13" s="57">
        <v>0.67543858289718628</v>
      </c>
      <c r="H13" s="58">
        <v>1.0817495584487915</v>
      </c>
      <c r="I13" s="57">
        <v>0.60087716579437256</v>
      </c>
      <c r="J13" s="57">
        <v>0.66666668653488159</v>
      </c>
      <c r="K13" s="57">
        <v>1.5</v>
      </c>
      <c r="L13" s="57">
        <v>1.5594542026519775</v>
      </c>
      <c r="M13" s="58">
        <v>0.47727274894714355</v>
      </c>
      <c r="N13" s="57">
        <v>0.5</v>
      </c>
      <c r="O13" s="59">
        <v>0.45454546809196472</v>
      </c>
      <c r="P13" s="60"/>
      <c r="Q13" s="60"/>
      <c r="R13" s="207">
        <v>1.5</v>
      </c>
      <c r="S13" s="57">
        <v>0.83333331346511841</v>
      </c>
      <c r="T13" s="59">
        <v>2.1428570747375488</v>
      </c>
      <c r="U13" s="60"/>
      <c r="V13" s="61"/>
      <c r="W13" s="62"/>
    </row>
    <row r="14" spans="1:23" ht="13" x14ac:dyDescent="0.25">
      <c r="A14" s="23" t="s">
        <v>148</v>
      </c>
      <c r="B14" s="24" t="s">
        <v>147</v>
      </c>
      <c r="C14" s="200">
        <v>44927</v>
      </c>
      <c r="D14" s="194">
        <f t="shared" si="1"/>
        <v>1.0782173474629719</v>
      </c>
      <c r="E14" s="55">
        <v>1</v>
      </c>
      <c r="F14" s="56">
        <v>1</v>
      </c>
      <c r="G14" s="57">
        <v>1</v>
      </c>
      <c r="H14" s="58">
        <v>1.1490740776062012</v>
      </c>
      <c r="I14" s="57">
        <v>0.46296295523643494</v>
      </c>
      <c r="J14" s="57">
        <v>2</v>
      </c>
      <c r="K14" s="167">
        <v>1.7999999523162842</v>
      </c>
      <c r="L14" s="57">
        <v>0.3333333432674408</v>
      </c>
      <c r="M14" s="58">
        <v>1.0855779647827148</v>
      </c>
      <c r="N14" s="57">
        <v>1.3024691343307495</v>
      </c>
      <c r="O14" s="59">
        <v>0.86868685483932495</v>
      </c>
      <c r="P14" s="60"/>
      <c r="Q14" s="60"/>
      <c r="R14" s="207">
        <v>1.7999999523162842</v>
      </c>
      <c r="S14" s="167">
        <v>1.6666666269302368</v>
      </c>
      <c r="T14" s="168">
        <v>3</v>
      </c>
      <c r="U14" s="60"/>
      <c r="V14" s="61"/>
      <c r="W14" s="62"/>
    </row>
    <row r="15" spans="1:23" ht="13" x14ac:dyDescent="0.25">
      <c r="A15" s="23" t="s">
        <v>95</v>
      </c>
      <c r="B15" s="24" t="s">
        <v>60</v>
      </c>
      <c r="C15" s="200">
        <v>44927</v>
      </c>
      <c r="D15" s="194">
        <f t="shared" ref="D15:D49" si="2">IF(AND(E15=".",H15=".",M15="."),".",AVERAGE(E15,H15,M15))</f>
        <v>1.3754511674245198</v>
      </c>
      <c r="E15" s="55">
        <v>1.579744815826416</v>
      </c>
      <c r="F15" s="56">
        <v>1.0382775068283081</v>
      </c>
      <c r="G15" s="57">
        <v>2.1212120056152344</v>
      </c>
      <c r="H15" s="58">
        <v>1.1897904872894287</v>
      </c>
      <c r="I15" s="57">
        <v>1.2850877046585083</v>
      </c>
      <c r="J15" s="57">
        <v>0.66666668653488159</v>
      </c>
      <c r="K15" s="57">
        <v>1.5140351057052612</v>
      </c>
      <c r="L15" s="57">
        <v>1.2933722734451294</v>
      </c>
      <c r="M15" s="58">
        <v>1.3568181991577148</v>
      </c>
      <c r="N15" s="57">
        <v>1.3500000238418579</v>
      </c>
      <c r="O15" s="59">
        <v>1.3636363744735718</v>
      </c>
      <c r="P15" s="60"/>
      <c r="Q15" s="60"/>
      <c r="R15" s="207">
        <v>1.5140351057052612</v>
      </c>
      <c r="S15" s="57">
        <v>1</v>
      </c>
      <c r="T15" s="59">
        <v>2.2030074596405029</v>
      </c>
      <c r="U15" s="60"/>
      <c r="V15" s="61"/>
      <c r="W15" s="62"/>
    </row>
    <row r="16" spans="1:23" ht="13" x14ac:dyDescent="0.25">
      <c r="A16" s="23" t="s">
        <v>109</v>
      </c>
      <c r="B16" s="24" t="s">
        <v>76</v>
      </c>
      <c r="C16" s="200">
        <v>44927</v>
      </c>
      <c r="D16" s="194">
        <f t="shared" ref="D16" si="3">IF(AND(E16=".",H16=".",M16="."),".",AVERAGE(E16,H16,M16))</f>
        <v>1.7380892435709636</v>
      </c>
      <c r="E16" s="55">
        <v>1.8813397884368896</v>
      </c>
      <c r="F16" s="56">
        <v>0.60000002384185791</v>
      </c>
      <c r="G16" s="57">
        <v>3.1626794338226318</v>
      </c>
      <c r="H16" s="58">
        <v>1.5715643167495728</v>
      </c>
      <c r="I16" s="57">
        <v>3.1973683834075928</v>
      </c>
      <c r="J16" s="57">
        <v>0.66666668653488159</v>
      </c>
      <c r="K16" s="57">
        <v>0.69999998807907104</v>
      </c>
      <c r="L16" s="57">
        <v>1.7222222089767456</v>
      </c>
      <c r="M16" s="58">
        <v>1.7613636255264282</v>
      </c>
      <c r="N16" s="57">
        <v>1.25</v>
      </c>
      <c r="O16" s="59">
        <v>2.2727272510528564</v>
      </c>
      <c r="P16" s="60"/>
      <c r="Q16" s="60"/>
      <c r="R16" s="207">
        <v>0.69999998807907104</v>
      </c>
      <c r="S16" s="57">
        <v>0.5</v>
      </c>
      <c r="T16" s="59">
        <v>0.8571428656578064</v>
      </c>
      <c r="U16" s="60"/>
      <c r="V16" s="61"/>
      <c r="W16" s="62"/>
    </row>
    <row r="17" spans="1:23" ht="13" x14ac:dyDescent="0.25">
      <c r="A17" s="23" t="s">
        <v>130</v>
      </c>
      <c r="B17" s="24" t="s">
        <v>129</v>
      </c>
      <c r="C17" s="200">
        <v>44927</v>
      </c>
      <c r="D17" s="194">
        <f t="shared" si="2"/>
        <v>1.9951222340265911</v>
      </c>
      <c r="E17" s="55">
        <v>2.2224879264831543</v>
      </c>
      <c r="F17" s="56">
        <v>2.3684210777282715</v>
      </c>
      <c r="G17" s="57">
        <v>2.0765550136566162</v>
      </c>
      <c r="H17" s="58">
        <v>1.6916667222976685</v>
      </c>
      <c r="I17" s="57">
        <v>2</v>
      </c>
      <c r="J17" s="57">
        <v>0.66666668653488159</v>
      </c>
      <c r="K17" s="57">
        <v>2.4333333969116211</v>
      </c>
      <c r="L17" s="57">
        <v>1.6666666269302368</v>
      </c>
      <c r="M17" s="58">
        <v>2.0712120532989502</v>
      </c>
      <c r="N17" s="57">
        <v>1.8999999761581421</v>
      </c>
      <c r="O17" s="59">
        <v>2.2424242496490479</v>
      </c>
      <c r="P17" s="60"/>
      <c r="Q17" s="60"/>
      <c r="R17" s="207">
        <v>2.4333333969116211</v>
      </c>
      <c r="S17" s="57">
        <v>2.0555555820465088</v>
      </c>
      <c r="T17" s="59">
        <v>2.5714285373687744</v>
      </c>
      <c r="U17" s="60"/>
      <c r="V17" s="61"/>
      <c r="W17" s="62"/>
    </row>
    <row r="18" spans="1:23" ht="13" x14ac:dyDescent="0.25">
      <c r="A18" s="23" t="s">
        <v>110</v>
      </c>
      <c r="B18" s="24" t="s">
        <v>57</v>
      </c>
      <c r="C18" s="200">
        <v>44927</v>
      </c>
      <c r="D18" s="194">
        <f t="shared" ref="D18:D19" si="4">IF(AND(E18=".",H18=".",M18="."),".",AVERAGE(E18,H18,M18))</f>
        <v>3.064556042353312</v>
      </c>
      <c r="E18" s="55">
        <v>4.1778945922851563</v>
      </c>
      <c r="F18" s="56">
        <v>4.1778945922851563</v>
      </c>
      <c r="G18" s="57" t="s">
        <v>226</v>
      </c>
      <c r="H18" s="58">
        <v>3.5222806930541992</v>
      </c>
      <c r="I18" s="57">
        <v>5.3557896614074707</v>
      </c>
      <c r="J18" s="57">
        <v>3.3333332538604736</v>
      </c>
      <c r="K18" s="57">
        <v>2.4000000953674316</v>
      </c>
      <c r="L18" s="57">
        <v>3</v>
      </c>
      <c r="M18" s="58">
        <v>1.4934928417205811</v>
      </c>
      <c r="N18" s="57">
        <v>1.7445614337921143</v>
      </c>
      <c r="O18" s="59">
        <v>1.2424242496490479</v>
      </c>
      <c r="P18" s="60"/>
      <c r="Q18" s="60"/>
      <c r="R18" s="207">
        <v>2.4000000953674316</v>
      </c>
      <c r="S18" s="57">
        <v>1.6666666269302368</v>
      </c>
      <c r="T18" s="59">
        <v>3</v>
      </c>
      <c r="U18" s="60"/>
      <c r="V18" s="61"/>
      <c r="W18" s="62"/>
    </row>
    <row r="19" spans="1:23" ht="13" x14ac:dyDescent="0.25">
      <c r="A19" s="23" t="s">
        <v>96</v>
      </c>
      <c r="B19" s="24" t="s">
        <v>92</v>
      </c>
      <c r="C19" s="200">
        <v>44927</v>
      </c>
      <c r="D19" s="194">
        <f t="shared" si="4"/>
        <v>1.1722909013430278</v>
      </c>
      <c r="E19" s="55">
        <v>0.7934609055519104</v>
      </c>
      <c r="F19" s="56">
        <v>0.75358849763870239</v>
      </c>
      <c r="G19" s="57">
        <v>0.83333331346511841</v>
      </c>
      <c r="H19" s="58">
        <v>1.1999268531799316</v>
      </c>
      <c r="I19" s="57">
        <v>0.7149122953414917</v>
      </c>
      <c r="J19" s="57">
        <v>0.75146198272705078</v>
      </c>
      <c r="K19" s="57">
        <v>2</v>
      </c>
      <c r="L19" s="57">
        <v>1.3333333730697632</v>
      </c>
      <c r="M19" s="58">
        <v>1.5234849452972412</v>
      </c>
      <c r="N19" s="57">
        <v>1.3500000238418579</v>
      </c>
      <c r="O19" s="59">
        <v>1.696969747543335</v>
      </c>
      <c r="P19" s="60"/>
      <c r="Q19" s="60"/>
      <c r="R19" s="207">
        <v>2</v>
      </c>
      <c r="S19" s="57">
        <v>1</v>
      </c>
      <c r="T19" s="59">
        <v>3</v>
      </c>
      <c r="U19" s="60"/>
      <c r="V19" s="61"/>
      <c r="W19" s="62"/>
    </row>
    <row r="20" spans="1:23" ht="13" x14ac:dyDescent="0.25">
      <c r="A20" s="23" t="s">
        <v>111</v>
      </c>
      <c r="B20" s="24" t="s">
        <v>83</v>
      </c>
      <c r="C20" s="200">
        <v>44927</v>
      </c>
      <c r="D20" s="194">
        <f t="shared" si="2"/>
        <v>0.84134880701700843</v>
      </c>
      <c r="E20" s="55">
        <v>0.53033626079559326</v>
      </c>
      <c r="F20" s="56">
        <v>0.43421053886413574</v>
      </c>
      <c r="G20" s="57">
        <v>0.62646198272705078</v>
      </c>
      <c r="H20" s="58">
        <v>0.66567981243133545</v>
      </c>
      <c r="I20" s="57">
        <v>0.46271929144859314</v>
      </c>
      <c r="J20" s="57">
        <v>0</v>
      </c>
      <c r="K20" s="57">
        <v>1.7000000476837158</v>
      </c>
      <c r="L20" s="57">
        <v>0.5</v>
      </c>
      <c r="M20" s="58">
        <v>1.3280303478240967</v>
      </c>
      <c r="N20" s="57">
        <v>1.0499999523162842</v>
      </c>
      <c r="O20" s="59">
        <v>1.6060606241226196</v>
      </c>
      <c r="P20" s="60"/>
      <c r="Q20" s="60"/>
      <c r="R20" s="207">
        <v>1.7000000476837158</v>
      </c>
      <c r="S20" s="57">
        <v>1.1666666269302368</v>
      </c>
      <c r="T20" s="59">
        <v>2.1428570747375488</v>
      </c>
      <c r="U20" s="60"/>
      <c r="V20" s="61"/>
      <c r="W20" s="62"/>
    </row>
    <row r="21" spans="1:23" ht="13" x14ac:dyDescent="0.25">
      <c r="A21" s="23" t="s">
        <v>97</v>
      </c>
      <c r="B21" s="24" t="s">
        <v>63</v>
      </c>
      <c r="C21" s="200">
        <v>44927</v>
      </c>
      <c r="D21" s="194">
        <f t="shared" si="2"/>
        <v>1.0628787676493328</v>
      </c>
      <c r="E21" s="63">
        <v>0.7239234447479248</v>
      </c>
      <c r="F21" s="56">
        <v>0.44784688949584961</v>
      </c>
      <c r="G21" s="57">
        <v>1</v>
      </c>
      <c r="H21" s="64">
        <v>0.97872805595397949</v>
      </c>
      <c r="I21" s="57">
        <v>0.48771929740905762</v>
      </c>
      <c r="J21" s="57">
        <v>0.82719296216964722</v>
      </c>
      <c r="K21" s="57">
        <v>2.0999999046325684</v>
      </c>
      <c r="L21" s="57">
        <v>0.5</v>
      </c>
      <c r="M21" s="58">
        <v>1.4859848022460938</v>
      </c>
      <c r="N21" s="57">
        <v>1.2749999761581421</v>
      </c>
      <c r="O21" s="59">
        <v>1.696969747543335</v>
      </c>
      <c r="P21" s="60"/>
      <c r="Q21" s="60"/>
      <c r="R21" s="207">
        <v>2.0999999046325684</v>
      </c>
      <c r="S21" s="57">
        <v>1.8333333730697632</v>
      </c>
      <c r="T21" s="59">
        <v>2.1428570747375488</v>
      </c>
      <c r="U21" s="60"/>
      <c r="V21" s="61"/>
      <c r="W21" s="62"/>
    </row>
    <row r="22" spans="1:23" ht="13" x14ac:dyDescent="0.25">
      <c r="A22" s="23" t="s">
        <v>98</v>
      </c>
      <c r="B22" s="24" t="s">
        <v>67</v>
      </c>
      <c r="C22" s="200">
        <v>44927</v>
      </c>
      <c r="D22" s="194">
        <f t="shared" si="2"/>
        <v>1.1212918758392334</v>
      </c>
      <c r="E22" s="63">
        <v>1.2256778478622437</v>
      </c>
      <c r="F22" s="56">
        <v>0.78468900918960571</v>
      </c>
      <c r="G22" s="57">
        <v>1.6666666269302368</v>
      </c>
      <c r="H22" s="64">
        <v>0.94078946113586426</v>
      </c>
      <c r="I22" s="57">
        <v>1.4385964870452881</v>
      </c>
      <c r="J22" s="57">
        <v>7.0175439119338989E-2</v>
      </c>
      <c r="K22" s="57">
        <v>1.4210525751113892</v>
      </c>
      <c r="L22" s="57">
        <v>0.83333331346511841</v>
      </c>
      <c r="M22" s="64">
        <v>1.1974083185195923</v>
      </c>
      <c r="N22" s="57">
        <v>0.9131578803062439</v>
      </c>
      <c r="O22" s="59">
        <v>1.4816586971282959</v>
      </c>
      <c r="P22" s="60"/>
      <c r="Q22" s="60"/>
      <c r="R22" s="207">
        <v>1.4210525751113892</v>
      </c>
      <c r="S22" s="57">
        <v>1.4035087823867798</v>
      </c>
      <c r="T22" s="59">
        <v>1.2857142686843872</v>
      </c>
      <c r="U22" s="60"/>
      <c r="V22" s="61"/>
      <c r="W22" s="62"/>
    </row>
    <row r="23" spans="1:23" ht="13" x14ac:dyDescent="0.25">
      <c r="A23" s="23" t="s">
        <v>99</v>
      </c>
      <c r="B23" s="24" t="s">
        <v>77</v>
      </c>
      <c r="C23" s="200">
        <v>44927</v>
      </c>
      <c r="D23" s="194">
        <f t="shared" si="2"/>
        <v>0.91481480995814002</v>
      </c>
      <c r="E23" s="63">
        <v>0.80273127555847168</v>
      </c>
      <c r="F23" s="56">
        <v>0.5550239086151123</v>
      </c>
      <c r="G23" s="57">
        <v>1.0504386425018311</v>
      </c>
      <c r="H23" s="64">
        <v>0.62295323610305786</v>
      </c>
      <c r="I23" s="57">
        <v>0.51754385232925415</v>
      </c>
      <c r="J23" s="57">
        <v>0.12280701100826263</v>
      </c>
      <c r="K23" s="57">
        <v>1.5736842155456543</v>
      </c>
      <c r="L23" s="57">
        <v>0.27777779102325439</v>
      </c>
      <c r="M23" s="64">
        <v>1.3187599182128906</v>
      </c>
      <c r="N23" s="57">
        <v>1.3855262994766235</v>
      </c>
      <c r="O23" s="59">
        <v>1.2519936561584473</v>
      </c>
      <c r="P23" s="60"/>
      <c r="Q23" s="60"/>
      <c r="R23" s="207">
        <v>1.5736842155456543</v>
      </c>
      <c r="S23" s="57">
        <v>1.2894736528396606</v>
      </c>
      <c r="T23" s="59">
        <v>1.8721804618835449</v>
      </c>
      <c r="U23" s="60"/>
      <c r="V23" s="61"/>
      <c r="W23" s="62"/>
    </row>
    <row r="24" spans="1:23" ht="13" x14ac:dyDescent="0.25">
      <c r="A24" s="23" t="s">
        <v>112</v>
      </c>
      <c r="B24" s="24" t="s">
        <v>80</v>
      </c>
      <c r="C24" s="200">
        <v>44927</v>
      </c>
      <c r="D24" s="194">
        <f t="shared" ref="D24:D25" si="5">IF(AND(E24=".",H24=".",M24="."),".",AVERAGE(E24,H24,M24))</f>
        <v>0.87311971187591553</v>
      </c>
      <c r="E24" s="63">
        <v>0.45428240299224854</v>
      </c>
      <c r="F24" s="56">
        <v>0.5</v>
      </c>
      <c r="G24" s="57">
        <v>0.40856480598449707</v>
      </c>
      <c r="H24" s="64">
        <v>0.77227365970611572</v>
      </c>
      <c r="I24" s="57">
        <v>0.63425928354263306</v>
      </c>
      <c r="J24" s="57">
        <v>6.6872432827949524E-2</v>
      </c>
      <c r="K24" s="57">
        <v>1.8601851463317871</v>
      </c>
      <c r="L24" s="57">
        <v>0.52777779102325439</v>
      </c>
      <c r="M24" s="64">
        <v>1.3928030729293823</v>
      </c>
      <c r="N24" s="57">
        <v>1.5305556058883667</v>
      </c>
      <c r="O24" s="59">
        <v>1.2550505399703979</v>
      </c>
      <c r="P24" s="60"/>
      <c r="Q24" s="60"/>
      <c r="R24" s="207">
        <v>1.8601851463317871</v>
      </c>
      <c r="S24" s="57">
        <v>1.5339505672454834</v>
      </c>
      <c r="T24" s="59">
        <v>2.1428570747375488</v>
      </c>
      <c r="U24" s="60"/>
      <c r="V24" s="61"/>
      <c r="W24" s="62"/>
    </row>
    <row r="25" spans="1:23" ht="13" x14ac:dyDescent="0.25">
      <c r="A25" s="23" t="s">
        <v>124</v>
      </c>
      <c r="B25" s="24" t="s">
        <v>75</v>
      </c>
      <c r="C25" s="200">
        <v>44927</v>
      </c>
      <c r="D25" s="194">
        <f t="shared" si="5"/>
        <v>1.1098949909210205</v>
      </c>
      <c r="E25" s="55">
        <v>1.0645933151245117</v>
      </c>
      <c r="F25" s="56">
        <v>0.62918657064437866</v>
      </c>
      <c r="G25" s="57">
        <v>1.5</v>
      </c>
      <c r="H25" s="64">
        <v>0.94649124145507813</v>
      </c>
      <c r="I25" s="57">
        <v>1</v>
      </c>
      <c r="J25" s="57">
        <v>5.2631575614213943E-2</v>
      </c>
      <c r="K25" s="57">
        <v>1.8999999761581421</v>
      </c>
      <c r="L25" s="57">
        <v>0.83333331346511841</v>
      </c>
      <c r="M25" s="64">
        <v>1.3186004161834717</v>
      </c>
      <c r="N25" s="57">
        <v>1.4171051979064941</v>
      </c>
      <c r="O25" s="59">
        <v>1.2200956344604492</v>
      </c>
      <c r="P25" s="60"/>
      <c r="Q25" s="60"/>
      <c r="R25" s="207">
        <v>1.8999999761581421</v>
      </c>
      <c r="S25" s="57">
        <v>1.1666666269302368</v>
      </c>
      <c r="T25" s="59">
        <v>2.5714285373687744</v>
      </c>
      <c r="U25" s="60"/>
      <c r="V25" s="61"/>
      <c r="W25" s="62"/>
    </row>
    <row r="26" spans="1:23" ht="13" x14ac:dyDescent="0.25">
      <c r="A26" s="23" t="s">
        <v>156</v>
      </c>
      <c r="B26" s="24" t="s">
        <v>155</v>
      </c>
      <c r="C26" s="200">
        <v>45292</v>
      </c>
      <c r="D26" s="194">
        <f t="shared" si="2"/>
        <v>1.2531227668126423</v>
      </c>
      <c r="E26" s="55">
        <v>1.4320261478424072</v>
      </c>
      <c r="F26" s="56">
        <v>1.0470588207244873</v>
      </c>
      <c r="G26" s="57">
        <v>1.8169934749603271</v>
      </c>
      <c r="H26" s="64">
        <v>1.5398421287536621</v>
      </c>
      <c r="I26" s="57">
        <v>0.45588234066963196</v>
      </c>
      <c r="J26" s="57">
        <v>2</v>
      </c>
      <c r="K26" s="57">
        <v>2.149019718170166</v>
      </c>
      <c r="L26" s="57">
        <v>1.5544662475585938</v>
      </c>
      <c r="M26" s="64">
        <v>0.78750002384185791</v>
      </c>
      <c r="N26" s="57">
        <v>0.57499998807907104</v>
      </c>
      <c r="O26" s="59">
        <v>1</v>
      </c>
      <c r="P26" s="60"/>
      <c r="Q26" s="60"/>
      <c r="R26" s="207">
        <v>2.149019718170166</v>
      </c>
      <c r="S26" s="57">
        <v>1.1666666269302368</v>
      </c>
      <c r="T26" s="59">
        <v>3.2100839614868164</v>
      </c>
      <c r="U26" s="60"/>
      <c r="V26" s="61"/>
      <c r="W26" s="62"/>
    </row>
    <row r="27" spans="1:23" ht="13" x14ac:dyDescent="0.25">
      <c r="A27" s="23" t="s">
        <v>114</v>
      </c>
      <c r="B27" s="24" t="s">
        <v>74</v>
      </c>
      <c r="C27" s="200">
        <v>44927</v>
      </c>
      <c r="D27" s="194">
        <f t="shared" ref="D27" si="6">IF(AND(E27=".",H27=".",M27="."),".",AVERAGE(E27,H27,M27))</f>
        <v>1.2856053511301677</v>
      </c>
      <c r="E27" s="55">
        <v>1.296650767326355</v>
      </c>
      <c r="F27" s="56">
        <v>1.296650767326355</v>
      </c>
      <c r="G27" s="57" t="s">
        <v>226</v>
      </c>
      <c r="H27" s="58">
        <v>1.1044834852218628</v>
      </c>
      <c r="I27" s="57" t="s">
        <v>226</v>
      </c>
      <c r="J27" s="57">
        <v>0.71345031261444092</v>
      </c>
      <c r="K27" s="57">
        <v>1.6000000238418579</v>
      </c>
      <c r="L27" s="57">
        <v>1</v>
      </c>
      <c r="M27" s="64">
        <v>1.4556818008422852</v>
      </c>
      <c r="N27" s="57">
        <v>1.2749999761581421</v>
      </c>
      <c r="O27" s="59">
        <v>1.6363636255264282</v>
      </c>
      <c r="P27" s="60"/>
      <c r="Q27" s="60"/>
      <c r="R27" s="207">
        <v>1.6000000238418579</v>
      </c>
      <c r="S27" s="57">
        <v>1.3333333730697632</v>
      </c>
      <c r="T27" s="59">
        <v>1.7142857313156128</v>
      </c>
      <c r="U27" s="60"/>
      <c r="V27" s="61"/>
      <c r="W27" s="62"/>
    </row>
    <row r="28" spans="1:23" ht="13" x14ac:dyDescent="0.25">
      <c r="A28" s="23" t="s">
        <v>127</v>
      </c>
      <c r="B28" s="24" t="s">
        <v>71</v>
      </c>
      <c r="C28" s="200">
        <v>44927</v>
      </c>
      <c r="D28" s="194">
        <f t="shared" si="2"/>
        <v>1.218120535214742</v>
      </c>
      <c r="E28" s="55">
        <v>1.0374801158905029</v>
      </c>
      <c r="F28" s="56">
        <v>0.7416267991065979</v>
      </c>
      <c r="G28" s="57">
        <v>1.3333333730697632</v>
      </c>
      <c r="H28" s="58">
        <v>1.1019493341445923</v>
      </c>
      <c r="I28" s="57">
        <v>1.8596491813659668</v>
      </c>
      <c r="J28" s="57">
        <v>4.2884990572929382E-2</v>
      </c>
      <c r="K28" s="57">
        <v>1.8385964632034302</v>
      </c>
      <c r="L28" s="57">
        <v>0.66666668653488159</v>
      </c>
      <c r="M28" s="58">
        <v>1.5149321556091309</v>
      </c>
      <c r="N28" s="57">
        <v>1.3328946828842163</v>
      </c>
      <c r="O28" s="59">
        <v>1.696969747543335</v>
      </c>
      <c r="P28" s="60"/>
      <c r="Q28" s="60"/>
      <c r="R28" s="207">
        <v>1.8385964632034302</v>
      </c>
      <c r="S28" s="57">
        <v>1.3333333730697632</v>
      </c>
      <c r="T28" s="59">
        <v>2.3082706928253174</v>
      </c>
      <c r="U28" s="60"/>
      <c r="V28" s="61"/>
      <c r="W28" s="62"/>
    </row>
    <row r="29" spans="1:23" ht="15" x14ac:dyDescent="0.25">
      <c r="A29" s="23" t="s">
        <v>100</v>
      </c>
      <c r="B29" s="24" t="s">
        <v>87</v>
      </c>
      <c r="C29" s="200">
        <v>44927</v>
      </c>
      <c r="D29" s="194">
        <f t="shared" ref="D29" si="7">IF(AND(E29=".",H29=".",M29="."),".",AVERAGE(E29,H29,M29))</f>
        <v>2.1631755828857422</v>
      </c>
      <c r="E29" s="55">
        <v>2.0263156890869141</v>
      </c>
      <c r="F29" s="56">
        <v>1.5071769952774048</v>
      </c>
      <c r="G29" s="57">
        <v>2.5454545021057129</v>
      </c>
      <c r="H29" s="58">
        <v>2.3950293064117432</v>
      </c>
      <c r="I29" s="57">
        <v>5.1157894134521484</v>
      </c>
      <c r="J29" s="57">
        <v>1.4502923488616943</v>
      </c>
      <c r="K29" s="57">
        <v>2.4000000953674316</v>
      </c>
      <c r="L29" s="57">
        <v>0.61403506994247437</v>
      </c>
      <c r="M29" s="58">
        <v>2.0681817531585693</v>
      </c>
      <c r="N29" s="57">
        <v>2.5</v>
      </c>
      <c r="O29" s="59">
        <v>1.6363636255264282</v>
      </c>
      <c r="P29" s="60"/>
      <c r="Q29" s="60"/>
      <c r="R29" s="207">
        <v>2.4000000953674316</v>
      </c>
      <c r="S29" s="57">
        <v>1.6666666269302368</v>
      </c>
      <c r="T29" s="59">
        <v>3</v>
      </c>
      <c r="U29" s="60"/>
      <c r="V29" s="61"/>
      <c r="W29" s="62"/>
    </row>
    <row r="30" spans="1:23" ht="13" x14ac:dyDescent="0.25">
      <c r="A30" s="23" t="s">
        <v>101</v>
      </c>
      <c r="B30" s="24" t="s">
        <v>59</v>
      </c>
      <c r="C30" s="200">
        <v>44927</v>
      </c>
      <c r="D30" s="194">
        <f t="shared" si="2"/>
        <v>0.70062688986460364</v>
      </c>
      <c r="E30" s="55">
        <v>0.72066056728363037</v>
      </c>
      <c r="F30" s="56">
        <v>0.41866028308868408</v>
      </c>
      <c r="G30" s="57">
        <v>1.0226608514785767</v>
      </c>
      <c r="H30" s="58">
        <v>0.63859647512435913</v>
      </c>
      <c r="I30" s="57">
        <v>0.76754385232925415</v>
      </c>
      <c r="J30" s="57">
        <v>0</v>
      </c>
      <c r="K30" s="57">
        <v>1.6201754808425903</v>
      </c>
      <c r="L30" s="57">
        <v>0.1666666716337204</v>
      </c>
      <c r="M30" s="58">
        <v>0.74262362718582153</v>
      </c>
      <c r="N30" s="57">
        <v>0.46052631735801697</v>
      </c>
      <c r="O30" s="59">
        <v>1.0247209072113037</v>
      </c>
      <c r="P30" s="60"/>
      <c r="Q30" s="60"/>
      <c r="R30" s="207">
        <v>1.6201754808425903</v>
      </c>
      <c r="S30" s="57">
        <v>1</v>
      </c>
      <c r="T30" s="59">
        <v>2.2293233871459961</v>
      </c>
      <c r="U30" s="60"/>
      <c r="V30" s="61"/>
      <c r="W30" s="62"/>
    </row>
    <row r="31" spans="1:23" ht="13" x14ac:dyDescent="0.25">
      <c r="A31" s="23" t="s">
        <v>115</v>
      </c>
      <c r="B31" s="24" t="s">
        <v>58</v>
      </c>
      <c r="C31" s="200">
        <v>44927</v>
      </c>
      <c r="D31" s="194">
        <f t="shared" ref="D31:D33" si="8">IF(AND(E31=".",H31=".",M31="."),".",AVERAGE(E31,H31,M31))</f>
        <v>1.7074114878972371</v>
      </c>
      <c r="E31" s="55">
        <v>1.5911084413528442</v>
      </c>
      <c r="F31" s="56">
        <v>1.2655502557754517</v>
      </c>
      <c r="G31" s="57">
        <v>1.9166666269302368</v>
      </c>
      <c r="H31" s="58">
        <v>1.5432074069976807</v>
      </c>
      <c r="I31" s="57">
        <v>1.49210524559021</v>
      </c>
      <c r="J31" s="57">
        <v>1.3333333730697632</v>
      </c>
      <c r="K31" s="57">
        <v>1.9585020542144775</v>
      </c>
      <c r="L31" s="57">
        <v>1.3888888359069824</v>
      </c>
      <c r="M31" s="58">
        <v>1.9879186153411865</v>
      </c>
      <c r="N31" s="57">
        <v>1.8921052217483521</v>
      </c>
      <c r="O31" s="59">
        <v>2.0837321281433105</v>
      </c>
      <c r="P31" s="60"/>
      <c r="Q31" s="60"/>
      <c r="R31" s="207">
        <v>1.9585020542144775</v>
      </c>
      <c r="S31" s="57">
        <v>0.75</v>
      </c>
      <c r="T31" s="59">
        <v>3.486842155456543</v>
      </c>
      <c r="U31" s="60"/>
      <c r="V31" s="61"/>
      <c r="W31" s="62"/>
    </row>
    <row r="32" spans="1:23" ht="13" x14ac:dyDescent="0.25">
      <c r="A32" s="23" t="s">
        <v>102</v>
      </c>
      <c r="B32" s="24" t="s">
        <v>62</v>
      </c>
      <c r="C32" s="200">
        <v>44927</v>
      </c>
      <c r="D32" s="194">
        <f t="shared" si="8"/>
        <v>1.9958009719848633</v>
      </c>
      <c r="E32" s="63">
        <v>2.9011962413787842</v>
      </c>
      <c r="F32" s="56">
        <v>2.4578948020935059</v>
      </c>
      <c r="G32" s="57">
        <v>3.3444976806640625</v>
      </c>
      <c r="H32" s="64">
        <v>1.3195400238037109</v>
      </c>
      <c r="I32" s="57">
        <v>1.5157895088195801</v>
      </c>
      <c r="J32" s="57">
        <v>6.5789476037025452E-2</v>
      </c>
      <c r="K32" s="57">
        <v>2.307692289352417</v>
      </c>
      <c r="L32" s="57">
        <v>1.3888888359069824</v>
      </c>
      <c r="M32" s="64">
        <v>1.7666666507720947</v>
      </c>
      <c r="N32" s="57">
        <v>2.2000000476837158</v>
      </c>
      <c r="O32" s="59">
        <v>1.3333333730697632</v>
      </c>
      <c r="P32" s="60"/>
      <c r="Q32" s="60"/>
      <c r="R32" s="207">
        <v>2.307692289352417</v>
      </c>
      <c r="S32" s="57">
        <v>1.5</v>
      </c>
      <c r="T32" s="59">
        <v>3</v>
      </c>
      <c r="U32" s="60"/>
      <c r="V32" s="61"/>
      <c r="W32" s="62"/>
    </row>
    <row r="33" spans="1:23" ht="13" x14ac:dyDescent="0.25">
      <c r="A33" s="23" t="s">
        <v>116</v>
      </c>
      <c r="B33" s="24" t="s">
        <v>72</v>
      </c>
      <c r="C33" s="200">
        <v>44927</v>
      </c>
      <c r="D33" s="194">
        <f t="shared" si="8"/>
        <v>1.1827263832092285</v>
      </c>
      <c r="E33" s="55">
        <v>1.4183611869812012</v>
      </c>
      <c r="F33" s="56">
        <v>0.98803830146789551</v>
      </c>
      <c r="G33" s="57">
        <v>1.8486841917037964</v>
      </c>
      <c r="H33" s="58">
        <v>1.06169593334198</v>
      </c>
      <c r="I33" s="57">
        <v>0.56140351295471191</v>
      </c>
      <c r="J33" s="57">
        <v>0.81871342658996582</v>
      </c>
      <c r="K33" s="57">
        <v>1.7000000476837158</v>
      </c>
      <c r="L33" s="57">
        <v>1.1666666269302368</v>
      </c>
      <c r="M33" s="58">
        <v>1.0681220293045044</v>
      </c>
      <c r="N33" s="57">
        <v>1.0118421316146851</v>
      </c>
      <c r="O33" s="59">
        <v>1.1244019269943237</v>
      </c>
      <c r="P33" s="60"/>
      <c r="Q33" s="60"/>
      <c r="R33" s="207">
        <v>1.7000000476837158</v>
      </c>
      <c r="S33" s="57">
        <v>1.1666666269302368</v>
      </c>
      <c r="T33" s="59">
        <v>2.1428570747375488</v>
      </c>
      <c r="U33" s="60"/>
      <c r="V33" s="61"/>
      <c r="W33" s="62"/>
    </row>
    <row r="34" spans="1:23" ht="13" x14ac:dyDescent="0.25">
      <c r="A34" s="23" t="s">
        <v>117</v>
      </c>
      <c r="B34" s="24" t="s">
        <v>65</v>
      </c>
      <c r="C34" s="200">
        <v>44927</v>
      </c>
      <c r="D34" s="194">
        <f t="shared" si="2"/>
        <v>1.0575720866521199</v>
      </c>
      <c r="E34" s="55">
        <v>1.0095694065093994</v>
      </c>
      <c r="F34" s="56">
        <v>1.1052631139755249</v>
      </c>
      <c r="G34" s="57">
        <v>0.91387557983398438</v>
      </c>
      <c r="H34" s="58">
        <v>1.3211014270782471</v>
      </c>
      <c r="I34" s="57">
        <v>0.50877195596694946</v>
      </c>
      <c r="J34" s="57">
        <v>2.1754386425018311</v>
      </c>
      <c r="K34" s="57">
        <v>1.7999999523162842</v>
      </c>
      <c r="L34" s="57">
        <v>0.80019491910934448</v>
      </c>
      <c r="M34" s="58">
        <v>0.84204542636871338</v>
      </c>
      <c r="N34" s="57">
        <v>0.77499997615814209</v>
      </c>
      <c r="O34" s="59">
        <v>0.90909093618392944</v>
      </c>
      <c r="P34" s="60"/>
      <c r="Q34" s="60"/>
      <c r="R34" s="207">
        <v>1.7999999523162842</v>
      </c>
      <c r="S34" s="57">
        <v>1.3333333730697632</v>
      </c>
      <c r="T34" s="59">
        <v>2.1428570747375488</v>
      </c>
      <c r="U34" s="60"/>
      <c r="V34" s="61"/>
      <c r="W34" s="62"/>
    </row>
    <row r="35" spans="1:23" ht="13" x14ac:dyDescent="0.25">
      <c r="A35" s="23" t="s">
        <v>103</v>
      </c>
      <c r="B35" s="24" t="s">
        <v>53</v>
      </c>
      <c r="C35" s="200">
        <v>44927</v>
      </c>
      <c r="D35" s="194">
        <f t="shared" ref="D35" si="9">IF(AND(E35=".",H35=".",M35="."),".",AVERAGE(E35,H35,M35))</f>
        <v>1.2674574454625447</v>
      </c>
      <c r="E35" s="55">
        <v>1.1601873636245728</v>
      </c>
      <c r="F35" s="56">
        <v>0.94976073503494263</v>
      </c>
      <c r="G35" s="57">
        <v>1.3706140518188477</v>
      </c>
      <c r="H35" s="58">
        <v>1.022587776184082</v>
      </c>
      <c r="I35" s="57">
        <v>1.0745613574981689</v>
      </c>
      <c r="J35" s="57">
        <v>0.81578946113586426</v>
      </c>
      <c r="K35" s="57">
        <v>1.2000000476837158</v>
      </c>
      <c r="L35" s="57">
        <v>1</v>
      </c>
      <c r="M35" s="58">
        <v>1.6195971965789795</v>
      </c>
      <c r="N35" s="57">
        <v>1.3197368383407593</v>
      </c>
      <c r="O35" s="59">
        <v>1.9194576740264893</v>
      </c>
      <c r="P35" s="60"/>
      <c r="Q35" s="60"/>
      <c r="R35" s="207">
        <v>1.2000000476837158</v>
      </c>
      <c r="S35" s="57">
        <v>1</v>
      </c>
      <c r="T35" s="59">
        <v>1.2857142686843872</v>
      </c>
      <c r="U35" s="60"/>
      <c r="V35" s="61"/>
      <c r="W35" s="62"/>
    </row>
    <row r="36" spans="1:23" ht="13" x14ac:dyDescent="0.25">
      <c r="A36" s="23" t="s">
        <v>143</v>
      </c>
      <c r="B36" s="24" t="s">
        <v>142</v>
      </c>
      <c r="C36" s="200">
        <v>44927</v>
      </c>
      <c r="D36" s="194">
        <f t="shared" si="2"/>
        <v>2.1629629929860434</v>
      </c>
      <c r="E36" s="55">
        <v>2.5935606956481934</v>
      </c>
      <c r="F36" s="56">
        <v>1.9249999523162842</v>
      </c>
      <c r="G36" s="57">
        <v>3.2621212005615234</v>
      </c>
      <c r="H36" s="58">
        <v>2.2638888359069824</v>
      </c>
      <c r="I36" s="57">
        <v>4</v>
      </c>
      <c r="J36" s="57">
        <v>1.3333333730697632</v>
      </c>
      <c r="K36" s="57">
        <v>2</v>
      </c>
      <c r="L36" s="57">
        <v>1.7222222089767456</v>
      </c>
      <c r="M36" s="58">
        <v>1.6314394474029541</v>
      </c>
      <c r="N36" s="57">
        <v>1.4750000238418579</v>
      </c>
      <c r="O36" s="59">
        <v>1.7878787517547607</v>
      </c>
      <c r="P36" s="60"/>
      <c r="Q36" s="60"/>
      <c r="R36" s="207">
        <v>2</v>
      </c>
      <c r="S36" s="57">
        <v>1.3333333730697632</v>
      </c>
      <c r="T36" s="59">
        <v>2.5714285373687744</v>
      </c>
      <c r="U36" s="60"/>
      <c r="V36" s="61"/>
      <c r="W36" s="62"/>
    </row>
    <row r="37" spans="1:23" ht="13" x14ac:dyDescent="0.25">
      <c r="A37" s="23" t="s">
        <v>169</v>
      </c>
      <c r="B37" s="24" t="s">
        <v>170</v>
      </c>
      <c r="C37" s="200">
        <v>45292</v>
      </c>
      <c r="D37" s="194">
        <f t="shared" si="2"/>
        <v>0.59010058641433716</v>
      </c>
      <c r="E37" s="55">
        <v>0.53535354137420654</v>
      </c>
      <c r="F37" s="56">
        <v>0.18181818723678589</v>
      </c>
      <c r="G37" s="57">
        <v>0.8888888955116272</v>
      </c>
      <c r="H37" s="58">
        <v>0.80767548084259033</v>
      </c>
      <c r="I37" s="57">
        <v>1.0657894611358643</v>
      </c>
      <c r="J37" s="57">
        <v>0.1315789520740509</v>
      </c>
      <c r="K37" s="57">
        <v>1.7000000476837158</v>
      </c>
      <c r="L37" s="57">
        <v>0.3333333432674408</v>
      </c>
      <c r="M37" s="58">
        <v>0.4272727370262146</v>
      </c>
      <c r="N37" s="57">
        <v>0.40000000596046448</v>
      </c>
      <c r="O37" s="59">
        <v>0.45454546809196472</v>
      </c>
      <c r="P37" s="60"/>
      <c r="Q37" s="60"/>
      <c r="R37" s="207">
        <v>1.7000000476837158</v>
      </c>
      <c r="S37" s="57">
        <v>1.1666666269302368</v>
      </c>
      <c r="T37" s="59">
        <v>2.1428570747375488</v>
      </c>
      <c r="U37" s="60"/>
      <c r="V37" s="61"/>
      <c r="W37" s="62"/>
    </row>
    <row r="38" spans="1:23" ht="13" x14ac:dyDescent="0.25">
      <c r="A38" s="23" t="s">
        <v>118</v>
      </c>
      <c r="B38" s="24" t="s">
        <v>64</v>
      </c>
      <c r="C38" s="200">
        <v>44927</v>
      </c>
      <c r="D38" s="194">
        <f t="shared" ref="D38" si="10">IF(AND(E38=".",H38=".",M38="."),".",AVERAGE(E38,H38,M38))</f>
        <v>1.5572394132614136</v>
      </c>
      <c r="E38" s="55">
        <v>1.7157762050628662</v>
      </c>
      <c r="F38" s="56">
        <v>1.0645933151245117</v>
      </c>
      <c r="G38" s="57">
        <v>2.3669590950012207</v>
      </c>
      <c r="H38" s="58">
        <v>0.93325459957122803</v>
      </c>
      <c r="I38" s="57">
        <v>1.8421052694320679</v>
      </c>
      <c r="J38" s="57">
        <v>8.9668616652488708E-2</v>
      </c>
      <c r="K38" s="57">
        <v>0.92307692766189575</v>
      </c>
      <c r="L38" s="57">
        <v>0.87816762924194336</v>
      </c>
      <c r="M38" s="58">
        <v>2.0226874351501465</v>
      </c>
      <c r="N38" s="57">
        <v>2.2271928787231445</v>
      </c>
      <c r="O38" s="59">
        <v>1.8181818723678589</v>
      </c>
      <c r="P38" s="60"/>
      <c r="Q38" s="60"/>
      <c r="R38" s="207">
        <v>0.92307692766189575</v>
      </c>
      <c r="S38" s="57">
        <v>0.75</v>
      </c>
      <c r="T38" s="59">
        <v>1</v>
      </c>
      <c r="U38" s="60"/>
      <c r="V38" s="61"/>
      <c r="W38" s="62"/>
    </row>
    <row r="39" spans="1:23" ht="13" x14ac:dyDescent="0.25">
      <c r="A39" s="23" t="s">
        <v>104</v>
      </c>
      <c r="B39" s="24" t="s">
        <v>69</v>
      </c>
      <c r="C39" s="200">
        <v>44927</v>
      </c>
      <c r="D39" s="194">
        <f t="shared" si="2"/>
        <v>0.96908116340637207</v>
      </c>
      <c r="E39" s="55">
        <v>1.4083931446075439</v>
      </c>
      <c r="F39" s="56">
        <v>0.64354068040847778</v>
      </c>
      <c r="G39" s="57">
        <v>2.1732456684112549</v>
      </c>
      <c r="H39" s="58">
        <v>0.9190058708190918</v>
      </c>
      <c r="I39" s="57">
        <v>0.35964912176132202</v>
      </c>
      <c r="J39" s="57">
        <v>0.67251461744308472</v>
      </c>
      <c r="K39" s="57">
        <v>1.8105263710021973</v>
      </c>
      <c r="L39" s="57">
        <v>0.83333331346511841</v>
      </c>
      <c r="M39" s="58">
        <v>0.57984447479248047</v>
      </c>
      <c r="N39" s="57">
        <v>0.35745614767074585</v>
      </c>
      <c r="O39" s="59">
        <v>0.80223286151885986</v>
      </c>
      <c r="P39" s="60"/>
      <c r="Q39" s="60"/>
      <c r="R39" s="207">
        <v>1.8105263710021973</v>
      </c>
      <c r="S39" s="57">
        <v>1.3508771657943726</v>
      </c>
      <c r="T39" s="59">
        <v>2.1654136180877686</v>
      </c>
      <c r="U39" s="60"/>
      <c r="V39" s="61"/>
      <c r="W39" s="62"/>
    </row>
    <row r="40" spans="1:23" ht="13" x14ac:dyDescent="0.25">
      <c r="A40" s="23" t="s">
        <v>105</v>
      </c>
      <c r="B40" s="24" t="s">
        <v>73</v>
      </c>
      <c r="C40" s="200">
        <v>44927</v>
      </c>
      <c r="D40" s="194">
        <f t="shared" ref="D40" si="11">IF(AND(E40=".",H40=".",M40="."),".",AVERAGE(E40,H40,M40))</f>
        <v>1.1746799151102703</v>
      </c>
      <c r="E40" s="55">
        <v>1.3916467428207397</v>
      </c>
      <c r="F40" s="56">
        <v>1.4521530866622925</v>
      </c>
      <c r="G40" s="57">
        <v>1.331140398979187</v>
      </c>
      <c r="H40" s="58">
        <v>1.1539839506149292</v>
      </c>
      <c r="I40" s="57">
        <v>0.66228067874908447</v>
      </c>
      <c r="J40" s="57">
        <v>0.8128654956817627</v>
      </c>
      <c r="K40" s="57">
        <v>1.7657895088195801</v>
      </c>
      <c r="L40" s="57">
        <v>1.375</v>
      </c>
      <c r="M40" s="58">
        <v>0.9784090518951416</v>
      </c>
      <c r="N40" s="57">
        <v>0.77499997615814209</v>
      </c>
      <c r="O40" s="59">
        <v>1.1818181276321411</v>
      </c>
      <c r="P40" s="60"/>
      <c r="Q40" s="60"/>
      <c r="R40" s="207">
        <v>1.7657895088195801</v>
      </c>
      <c r="S40" s="57">
        <v>1.1666666269302368</v>
      </c>
      <c r="T40" s="59">
        <v>2.4248120784759521</v>
      </c>
      <c r="U40" s="60"/>
      <c r="V40" s="61"/>
      <c r="W40" s="62"/>
    </row>
    <row r="41" spans="1:23" ht="13" x14ac:dyDescent="0.25">
      <c r="A41" s="23" t="s">
        <v>119</v>
      </c>
      <c r="B41" s="24" t="s">
        <v>79</v>
      </c>
      <c r="C41" s="200">
        <v>44927</v>
      </c>
      <c r="D41" s="194">
        <f t="shared" si="2"/>
        <v>0.65540492534637451</v>
      </c>
      <c r="E41" s="55">
        <v>0.40719699859619141</v>
      </c>
      <c r="F41" s="56">
        <v>0.27272728085517883</v>
      </c>
      <c r="G41" s="57">
        <v>0.54166668653488159</v>
      </c>
      <c r="H41" s="58">
        <v>0.96242690086364746</v>
      </c>
      <c r="I41" s="57">
        <v>0.47807016968727112</v>
      </c>
      <c r="J41" s="57">
        <v>0.19298246502876282</v>
      </c>
      <c r="K41" s="57">
        <v>1.7999999523162842</v>
      </c>
      <c r="L41" s="57">
        <v>1.378654956817627</v>
      </c>
      <c r="M41" s="58">
        <v>0.59659087657928467</v>
      </c>
      <c r="N41" s="57">
        <v>0.375</v>
      </c>
      <c r="O41" s="59">
        <v>0.81818181276321411</v>
      </c>
      <c r="P41" s="60"/>
      <c r="Q41" s="60"/>
      <c r="R41" s="207">
        <v>1.7999999523162842</v>
      </c>
      <c r="S41" s="57">
        <v>1.3333333730697632</v>
      </c>
      <c r="T41" s="59">
        <v>2.1428570747375488</v>
      </c>
      <c r="U41" s="60"/>
      <c r="V41" s="61"/>
      <c r="W41" s="62"/>
    </row>
    <row r="42" spans="1:23" ht="13" x14ac:dyDescent="0.25">
      <c r="A42" s="23" t="s">
        <v>131</v>
      </c>
      <c r="B42" s="24" t="s">
        <v>132</v>
      </c>
      <c r="C42" s="200">
        <v>44927</v>
      </c>
      <c r="D42" s="194">
        <f t="shared" si="2"/>
        <v>1.1107505559921265</v>
      </c>
      <c r="E42" s="55">
        <v>1.1404006481170654</v>
      </c>
      <c r="F42" s="56">
        <v>0.71172249317169189</v>
      </c>
      <c r="G42" s="57">
        <v>1.5690789222717285</v>
      </c>
      <c r="H42" s="58">
        <v>0.98503291606903076</v>
      </c>
      <c r="I42" s="57">
        <v>0.60964912176132202</v>
      </c>
      <c r="J42" s="57">
        <v>6.9078944623470306E-2</v>
      </c>
      <c r="K42" s="57">
        <v>1.7000000476837158</v>
      </c>
      <c r="L42" s="57">
        <v>1.5614035129547119</v>
      </c>
      <c r="M42" s="58">
        <v>1.2068181037902832</v>
      </c>
      <c r="N42" s="57">
        <v>1.0499999523162842</v>
      </c>
      <c r="O42" s="59">
        <v>1.3636363744735718</v>
      </c>
      <c r="P42" s="60"/>
      <c r="Q42" s="60"/>
      <c r="R42" s="207">
        <v>1.7000000476837158</v>
      </c>
      <c r="S42" s="57">
        <v>1.1666666269302368</v>
      </c>
      <c r="T42" s="59">
        <v>2.1428570747375488</v>
      </c>
      <c r="U42" s="60"/>
      <c r="V42" s="61"/>
      <c r="W42" s="62"/>
    </row>
    <row r="43" spans="1:23" ht="13" x14ac:dyDescent="0.25">
      <c r="A43" s="23" t="s">
        <v>120</v>
      </c>
      <c r="B43" s="24" t="s">
        <v>70</v>
      </c>
      <c r="C43" s="200">
        <v>44927</v>
      </c>
      <c r="D43" s="194">
        <f t="shared" ref="D43" si="12">IF(AND(E43=".",H43=".",M43="."),".",AVERAGE(E43,H43,M43))</f>
        <v>1.1854576667149861</v>
      </c>
      <c r="E43" s="55">
        <v>0.72826957702636719</v>
      </c>
      <c r="F43" s="56">
        <v>0.84688997268676758</v>
      </c>
      <c r="G43" s="57">
        <v>0.60964912176132202</v>
      </c>
      <c r="H43" s="58">
        <v>1.5410819053649902</v>
      </c>
      <c r="I43" s="57">
        <v>1.0526316165924072</v>
      </c>
      <c r="J43" s="57">
        <v>2</v>
      </c>
      <c r="K43" s="57">
        <v>2.5999999046325684</v>
      </c>
      <c r="L43" s="57">
        <v>0.51169592142105103</v>
      </c>
      <c r="M43" s="58">
        <v>1.2870215177536011</v>
      </c>
      <c r="N43" s="57">
        <v>1.0907894372940063</v>
      </c>
      <c r="O43" s="59">
        <v>1.4832535982131958</v>
      </c>
      <c r="P43" s="60"/>
      <c r="Q43" s="60"/>
      <c r="R43" s="207">
        <v>2.5999999046325684</v>
      </c>
      <c r="S43" s="57">
        <v>2</v>
      </c>
      <c r="T43" s="59">
        <v>3</v>
      </c>
      <c r="U43" s="60"/>
      <c r="V43" s="61"/>
      <c r="W43" s="62"/>
    </row>
    <row r="44" spans="1:23" ht="13" x14ac:dyDescent="0.25">
      <c r="A44" s="23" t="s">
        <v>121</v>
      </c>
      <c r="B44" s="24" t="s">
        <v>68</v>
      </c>
      <c r="C44" s="200">
        <v>44927</v>
      </c>
      <c r="D44" s="194">
        <f t="shared" si="2"/>
        <v>0.75599859158198035</v>
      </c>
      <c r="E44" s="55">
        <v>0.55492424964904785</v>
      </c>
      <c r="F44" s="56">
        <v>0.31818181276321411</v>
      </c>
      <c r="G44" s="57">
        <v>0.79166668653488159</v>
      </c>
      <c r="H44" s="58">
        <v>0.83011692762374878</v>
      </c>
      <c r="I44" s="57">
        <v>1.2894736528396606</v>
      </c>
      <c r="J44" s="57">
        <v>6.4327485859394073E-2</v>
      </c>
      <c r="K44" s="57">
        <v>1.7999999523162842</v>
      </c>
      <c r="L44" s="57">
        <v>0.1666666716337204</v>
      </c>
      <c r="M44" s="58">
        <v>0.88295459747314453</v>
      </c>
      <c r="N44" s="57">
        <v>0.67500001192092896</v>
      </c>
      <c r="O44" s="59">
        <v>1.0909091234207153</v>
      </c>
      <c r="P44" s="60"/>
      <c r="Q44" s="60"/>
      <c r="R44" s="207">
        <v>1.7999999523162842</v>
      </c>
      <c r="S44" s="57">
        <v>1</v>
      </c>
      <c r="T44" s="59">
        <v>2.5714285373687744</v>
      </c>
      <c r="U44" s="60"/>
      <c r="V44" s="61"/>
      <c r="W44" s="62"/>
    </row>
    <row r="45" spans="1:23" ht="13" x14ac:dyDescent="0.25">
      <c r="A45" s="23" t="s">
        <v>106</v>
      </c>
      <c r="B45" s="24" t="s">
        <v>61</v>
      </c>
      <c r="C45" s="200">
        <v>44927</v>
      </c>
      <c r="D45" s="194">
        <f t="shared" ref="D45:D48" si="13">IF(AND(E45=".",H45=".",M45="."),".",AVERAGE(E45,H45,M45))</f>
        <v>1.1111066738764446</v>
      </c>
      <c r="E45" s="55">
        <v>1.0976873636245728</v>
      </c>
      <c r="F45" s="56">
        <v>0.52870815992355347</v>
      </c>
      <c r="G45" s="57">
        <v>1.6666666269302368</v>
      </c>
      <c r="H45" s="58">
        <v>0.68216371536254883</v>
      </c>
      <c r="I45" s="57">
        <v>0.43859648704528809</v>
      </c>
      <c r="J45" s="57">
        <v>0.69005846977233887</v>
      </c>
      <c r="K45" s="57">
        <v>1.1000000238418579</v>
      </c>
      <c r="L45" s="57">
        <v>0.5</v>
      </c>
      <c r="M45" s="58">
        <v>1.5534689426422119</v>
      </c>
      <c r="N45" s="57">
        <v>1.4131579399108887</v>
      </c>
      <c r="O45" s="59">
        <v>1.6937799453735352</v>
      </c>
      <c r="P45" s="60"/>
      <c r="Q45" s="60"/>
      <c r="R45" s="207">
        <v>1.1000000238418579</v>
      </c>
      <c r="S45" s="57">
        <v>0.83333331346511841</v>
      </c>
      <c r="T45" s="59">
        <v>1.2857142686843872</v>
      </c>
      <c r="U45" s="60"/>
      <c r="V45" s="61"/>
      <c r="W45" s="62"/>
    </row>
    <row r="46" spans="1:23" ht="13" x14ac:dyDescent="0.25">
      <c r="A46" s="23" t="s">
        <v>122</v>
      </c>
      <c r="B46" s="24" t="s">
        <v>55</v>
      </c>
      <c r="C46" s="200">
        <v>44927</v>
      </c>
      <c r="D46" s="194">
        <f t="shared" si="13"/>
        <v>2.048003832499186</v>
      </c>
      <c r="E46" s="55">
        <v>2.5278708934783936</v>
      </c>
      <c r="F46" s="56">
        <v>1.4815789461135864</v>
      </c>
      <c r="G46" s="57">
        <v>3.5741627216339111</v>
      </c>
      <c r="H46" s="58">
        <v>1.5708456039428711</v>
      </c>
      <c r="I46" s="57">
        <v>1.8631578683853149</v>
      </c>
      <c r="J46" s="57">
        <v>0.71539962291717529</v>
      </c>
      <c r="K46" s="57">
        <v>2.9000000953674316</v>
      </c>
      <c r="L46" s="57">
        <v>0.8048245906829834</v>
      </c>
      <c r="M46" s="58">
        <v>2.0452950000762939</v>
      </c>
      <c r="N46" s="57">
        <v>1.698245644569397</v>
      </c>
      <c r="O46" s="59">
        <v>2.3923444747924805</v>
      </c>
      <c r="P46" s="60"/>
      <c r="Q46" s="60"/>
      <c r="R46" s="207">
        <v>2.9000000953674316</v>
      </c>
      <c r="S46" s="57">
        <v>1.5</v>
      </c>
      <c r="T46" s="59">
        <v>4.2857141494750977</v>
      </c>
      <c r="U46" s="60"/>
      <c r="V46" s="61"/>
      <c r="W46" s="62"/>
    </row>
    <row r="47" spans="1:23" ht="13" x14ac:dyDescent="0.25">
      <c r="A47" s="23" t="s">
        <v>123</v>
      </c>
      <c r="B47" s="24" t="s">
        <v>81</v>
      </c>
      <c r="C47" s="200">
        <v>44927</v>
      </c>
      <c r="D47" s="194">
        <f t="shared" si="13"/>
        <v>2.0410447120666504</v>
      </c>
      <c r="E47" s="55">
        <v>2.4696969985961914</v>
      </c>
      <c r="F47" s="56">
        <v>2.0707070827484131</v>
      </c>
      <c r="G47" s="57">
        <v>2.8686869144439697</v>
      </c>
      <c r="H47" s="58">
        <v>1.8765431642532349</v>
      </c>
      <c r="I47" s="57">
        <v>0.92592591047286987</v>
      </c>
      <c r="J47" s="57">
        <v>1.7283951044082642</v>
      </c>
      <c r="K47" s="57">
        <v>3.0185184478759766</v>
      </c>
      <c r="L47" s="57">
        <v>1.8333333730697632</v>
      </c>
      <c r="M47" s="58">
        <v>1.7768939733505249</v>
      </c>
      <c r="N47" s="57">
        <v>1.230555534362793</v>
      </c>
      <c r="O47" s="59">
        <v>2.3232324123382568</v>
      </c>
      <c r="P47" s="60"/>
      <c r="Q47" s="60"/>
      <c r="R47" s="207">
        <v>3.0185184478759766</v>
      </c>
      <c r="S47" s="57">
        <v>3.2283949851989746</v>
      </c>
      <c r="T47" s="59">
        <v>2.5714285373687744</v>
      </c>
      <c r="U47" s="60"/>
      <c r="V47" s="61"/>
      <c r="W47" s="62"/>
    </row>
    <row r="48" spans="1:23" ht="13" x14ac:dyDescent="0.25">
      <c r="A48" s="23" t="s">
        <v>113</v>
      </c>
      <c r="B48" s="24" t="s">
        <v>78</v>
      </c>
      <c r="C48" s="200">
        <v>44927</v>
      </c>
      <c r="D48" s="194">
        <f t="shared" si="13"/>
        <v>0.64469697078069055</v>
      </c>
      <c r="E48" s="55">
        <v>0.35606062412261963</v>
      </c>
      <c r="F48" s="56">
        <v>4.5454546809196472E-2</v>
      </c>
      <c r="G48" s="57">
        <v>0.66666668653488159</v>
      </c>
      <c r="H48" s="58">
        <v>0.64166665077209473</v>
      </c>
      <c r="I48" s="57">
        <v>0.3333333432674408</v>
      </c>
      <c r="J48" s="57">
        <v>0</v>
      </c>
      <c r="K48" s="57">
        <v>1.3999999761581421</v>
      </c>
      <c r="L48" s="57">
        <v>0.83333331346511841</v>
      </c>
      <c r="M48" s="58">
        <v>0.93636363744735718</v>
      </c>
      <c r="N48" s="57">
        <v>0.60000002384185791</v>
      </c>
      <c r="O48" s="59">
        <v>1.2727272510528564</v>
      </c>
      <c r="P48" s="60"/>
      <c r="Q48" s="60"/>
      <c r="R48" s="207">
        <v>1.3999999761581421</v>
      </c>
      <c r="S48" s="57">
        <v>1</v>
      </c>
      <c r="T48" s="59">
        <v>1.7142857313156128</v>
      </c>
      <c r="U48" s="60"/>
      <c r="V48" s="61"/>
      <c r="W48" s="62"/>
    </row>
    <row r="49" spans="1:23" ht="13" x14ac:dyDescent="0.25">
      <c r="A49" s="23" t="s">
        <v>137</v>
      </c>
      <c r="B49" s="24" t="s">
        <v>136</v>
      </c>
      <c r="C49" s="200">
        <v>45292</v>
      </c>
      <c r="D49" s="194">
        <f t="shared" si="2"/>
        <v>1.2447890837987263</v>
      </c>
      <c r="E49" s="55">
        <v>0.98547983169555664</v>
      </c>
      <c r="F49" s="56">
        <v>0.81818181276321411</v>
      </c>
      <c r="G49" s="57">
        <v>1.1527777910232544</v>
      </c>
      <c r="H49" s="58">
        <v>1.2882813215255737</v>
      </c>
      <c r="I49" s="57">
        <v>1.2864583730697632</v>
      </c>
      <c r="J49" s="57">
        <v>0.66666668653488159</v>
      </c>
      <c r="K49" s="57">
        <v>1.7000000476837158</v>
      </c>
      <c r="L49" s="57">
        <v>1.5</v>
      </c>
      <c r="M49" s="58">
        <v>1.4606060981750488</v>
      </c>
      <c r="N49" s="57">
        <v>1.4666666984558105</v>
      </c>
      <c r="O49" s="59">
        <v>1.4545454978942871</v>
      </c>
      <c r="P49" s="60"/>
      <c r="Q49" s="60"/>
      <c r="R49" s="207">
        <v>1.7000000476837158</v>
      </c>
      <c r="S49" s="57">
        <v>1.5</v>
      </c>
      <c r="T49" s="59">
        <v>1.7142857313156128</v>
      </c>
      <c r="U49" s="60"/>
      <c r="V49" s="61"/>
      <c r="W49" s="62"/>
    </row>
    <row r="50" spans="1:23" ht="13" x14ac:dyDescent="0.3">
      <c r="A50" s="23"/>
      <c r="B50" s="156" t="s">
        <v>180</v>
      </c>
      <c r="C50" s="174"/>
      <c r="D50" s="194"/>
      <c r="E50" s="55"/>
      <c r="F50" s="56"/>
      <c r="G50" s="57"/>
      <c r="H50" s="58"/>
      <c r="I50" s="57"/>
      <c r="J50" s="57"/>
      <c r="K50" s="57"/>
      <c r="L50" s="57"/>
      <c r="M50" s="58"/>
      <c r="N50" s="57"/>
      <c r="O50" s="59"/>
      <c r="P50" s="65"/>
      <c r="Q50" s="45"/>
      <c r="R50" s="207"/>
      <c r="S50" s="57"/>
      <c r="T50" s="59"/>
      <c r="V50" s="66"/>
      <c r="W50" s="67"/>
    </row>
    <row r="51" spans="1:23" ht="13" x14ac:dyDescent="0.25">
      <c r="A51" s="23" t="s">
        <v>107</v>
      </c>
      <c r="B51" s="24" t="s">
        <v>56</v>
      </c>
      <c r="C51" s="200">
        <v>44927</v>
      </c>
      <c r="D51" s="194">
        <f t="shared" ref="D51:D59" si="14">IF(AND(E51=".",H51=".",M51="."),".",AVERAGE(E51,H51,M51))</f>
        <v>1.8947753111521404</v>
      </c>
      <c r="E51" s="55">
        <v>2.0059809684753418</v>
      </c>
      <c r="F51" s="56">
        <v>2.3110048770904541</v>
      </c>
      <c r="G51" s="57">
        <v>1.7009569406509399</v>
      </c>
      <c r="H51" s="58">
        <v>1.4760720729827881</v>
      </c>
      <c r="I51" s="57">
        <v>1.4035087823867798</v>
      </c>
      <c r="J51" s="57">
        <v>8.9668616652488708E-2</v>
      </c>
      <c r="K51" s="57">
        <v>2.2999999523162842</v>
      </c>
      <c r="L51" s="57">
        <v>2.1111111640930176</v>
      </c>
      <c r="M51" s="58">
        <v>2.202272891998291</v>
      </c>
      <c r="N51" s="57">
        <v>1.9500000476837158</v>
      </c>
      <c r="O51" s="59">
        <v>2.4545454978942871</v>
      </c>
      <c r="P51" s="60"/>
      <c r="Q51" s="60"/>
      <c r="R51" s="207">
        <v>2.2999999523162842</v>
      </c>
      <c r="S51" s="57">
        <v>1.8333333730697632</v>
      </c>
      <c r="T51" s="59">
        <v>2.5714285373687744</v>
      </c>
      <c r="U51" s="60"/>
      <c r="V51" s="61"/>
      <c r="W51" s="62"/>
    </row>
    <row r="52" spans="1:23" ht="13" x14ac:dyDescent="0.25">
      <c r="A52" s="23" t="s">
        <v>135</v>
      </c>
      <c r="B52" s="24" t="s">
        <v>134</v>
      </c>
      <c r="C52" s="200">
        <v>45292</v>
      </c>
      <c r="D52" s="194">
        <f t="shared" si="14"/>
        <v>0.89459438125292456</v>
      </c>
      <c r="E52" s="55">
        <v>1.5556221008300781</v>
      </c>
      <c r="F52" s="56">
        <v>1.0825358629226685</v>
      </c>
      <c r="G52" s="57">
        <v>2.0287082195281982</v>
      </c>
      <c r="H52" s="58">
        <v>0.85543376207351685</v>
      </c>
      <c r="I52" s="57">
        <v>0.46929824352264404</v>
      </c>
      <c r="J52" s="57">
        <v>0.66666668653488159</v>
      </c>
      <c r="K52" s="57">
        <v>1.7000000476837158</v>
      </c>
      <c r="L52" s="57">
        <v>0.58577001094818115</v>
      </c>
      <c r="M52" s="58">
        <v>0.27272728085517883</v>
      </c>
      <c r="N52" s="57">
        <v>0</v>
      </c>
      <c r="O52" s="59">
        <v>0.54545456171035767</v>
      </c>
      <c r="P52" s="60"/>
      <c r="Q52" s="60"/>
      <c r="R52" s="207">
        <v>1.7000000476837158</v>
      </c>
      <c r="S52" s="57">
        <v>1.1666666269302368</v>
      </c>
      <c r="T52" s="59">
        <v>2.1428570747375488</v>
      </c>
      <c r="U52" s="60"/>
      <c r="V52" s="61"/>
      <c r="W52" s="62"/>
    </row>
    <row r="53" spans="1:23" ht="15" x14ac:dyDescent="0.25">
      <c r="A53" s="23" t="s">
        <v>138</v>
      </c>
      <c r="B53" s="24" t="s">
        <v>176</v>
      </c>
      <c r="C53" s="200">
        <v>45292</v>
      </c>
      <c r="D53" s="194">
        <f t="shared" si="14"/>
        <v>3.2692783673604331</v>
      </c>
      <c r="E53" s="55">
        <v>2.9701755046844482</v>
      </c>
      <c r="F53" s="56">
        <v>2.9052631855010986</v>
      </c>
      <c r="G53" s="57">
        <v>3.0350878238677979</v>
      </c>
      <c r="H53" s="58">
        <v>2.4212720394134521</v>
      </c>
      <c r="I53" s="57">
        <v>3.5921053886413574</v>
      </c>
      <c r="J53" s="57">
        <v>2.9502923488616943</v>
      </c>
      <c r="K53" s="57">
        <v>1.9701753854751587</v>
      </c>
      <c r="L53" s="57">
        <v>1.1725146770477295</v>
      </c>
      <c r="M53" s="58">
        <v>4.4163875579833984</v>
      </c>
      <c r="N53" s="57">
        <v>5.0552630424499512</v>
      </c>
      <c r="O53" s="59">
        <v>3.7775120735168457</v>
      </c>
      <c r="P53" s="60"/>
      <c r="Q53" s="60"/>
      <c r="R53" s="207">
        <v>1.9701753854751587</v>
      </c>
      <c r="S53" s="57">
        <v>1.2836257219314575</v>
      </c>
      <c r="T53" s="59">
        <v>2.9360902309417725</v>
      </c>
      <c r="U53" s="60"/>
      <c r="V53" s="61"/>
      <c r="W53" s="62"/>
    </row>
    <row r="54" spans="1:23" ht="13" x14ac:dyDescent="0.25">
      <c r="A54" s="23" t="s">
        <v>125</v>
      </c>
      <c r="B54" s="24" t="s">
        <v>36</v>
      </c>
      <c r="C54" s="200">
        <v>44927</v>
      </c>
      <c r="D54" s="194">
        <f t="shared" si="14"/>
        <v>0.87314150730768836</v>
      </c>
      <c r="E54" s="55">
        <v>1.149355411529541</v>
      </c>
      <c r="F54" s="56">
        <v>1.1459330320358276</v>
      </c>
      <c r="G54" s="57">
        <v>1.1527777910232544</v>
      </c>
      <c r="H54" s="58">
        <v>0.81893271207809448</v>
      </c>
      <c r="I54" s="57">
        <v>0.76754385232925415</v>
      </c>
      <c r="J54" s="57">
        <v>0.28947368264198303</v>
      </c>
      <c r="K54" s="57">
        <v>1.3999999761581421</v>
      </c>
      <c r="L54" s="57">
        <v>0.81871342658996582</v>
      </c>
      <c r="M54" s="58">
        <v>0.65113639831542969</v>
      </c>
      <c r="N54" s="57">
        <v>0.57499998807907104</v>
      </c>
      <c r="O54" s="59">
        <v>0.72727274894714355</v>
      </c>
      <c r="P54" s="60"/>
      <c r="Q54" s="60"/>
      <c r="R54" s="207">
        <v>1.3999999761581421</v>
      </c>
      <c r="S54" s="57">
        <v>1.3333333730697632</v>
      </c>
      <c r="T54" s="59">
        <v>1.2857142686843872</v>
      </c>
      <c r="U54" s="60"/>
      <c r="V54" s="61"/>
      <c r="W54" s="62"/>
    </row>
    <row r="55" spans="1:23" ht="15" x14ac:dyDescent="0.25">
      <c r="A55" s="23" t="s">
        <v>141</v>
      </c>
      <c r="B55" s="24" t="s">
        <v>146</v>
      </c>
      <c r="C55" s="200">
        <v>45292</v>
      </c>
      <c r="D55" s="194">
        <f t="shared" si="14"/>
        <v>1.6604732275009155</v>
      </c>
      <c r="E55" s="55">
        <v>2.3842105865478516</v>
      </c>
      <c r="F55" s="56">
        <v>2.3842105865478516</v>
      </c>
      <c r="G55" s="57" t="s">
        <v>226</v>
      </c>
      <c r="H55" s="58">
        <v>1.242165207862854</v>
      </c>
      <c r="I55" s="57" t="s">
        <v>226</v>
      </c>
      <c r="J55" s="57">
        <v>2</v>
      </c>
      <c r="K55" s="57">
        <v>1.615384578704834</v>
      </c>
      <c r="L55" s="57">
        <v>0.1111111119389534</v>
      </c>
      <c r="M55" s="58">
        <v>1.355043888092041</v>
      </c>
      <c r="N55" s="57">
        <v>1.3592104911804199</v>
      </c>
      <c r="O55" s="59">
        <v>1.3508771657943726</v>
      </c>
      <c r="P55" s="60"/>
      <c r="Q55" s="60"/>
      <c r="R55" s="207">
        <v>1.615384578704834</v>
      </c>
      <c r="S55" s="57">
        <v>0.75</v>
      </c>
      <c r="T55" s="59">
        <v>2.5</v>
      </c>
      <c r="U55" s="60"/>
      <c r="V55" s="61"/>
      <c r="W55" s="62"/>
    </row>
    <row r="56" spans="1:23" ht="13" x14ac:dyDescent="0.25">
      <c r="A56" s="23" t="s">
        <v>152</v>
      </c>
      <c r="B56" s="24" t="s">
        <v>151</v>
      </c>
      <c r="C56" s="200">
        <v>45292</v>
      </c>
      <c r="D56" s="194">
        <f t="shared" ref="D56" si="15">IF(AND(E56=".",H56=".",M56="."),".",AVERAGE(E56,H56,M56))</f>
        <v>3.1191483338673911</v>
      </c>
      <c r="E56" s="55">
        <v>3.4780092239379883</v>
      </c>
      <c r="F56" s="166">
        <v>3.4305555820465088</v>
      </c>
      <c r="G56" s="167">
        <v>3.5254628658294678</v>
      </c>
      <c r="H56" s="58">
        <v>1.9411780834197998</v>
      </c>
      <c r="I56" s="57">
        <v>2.5509259700775146</v>
      </c>
      <c r="J56" s="57">
        <v>1.3816872835159302</v>
      </c>
      <c r="K56" s="57">
        <v>2.0203704833984375</v>
      </c>
      <c r="L56" s="57">
        <v>1.8117283582687378</v>
      </c>
      <c r="M56" s="58">
        <v>3.9382576942443848</v>
      </c>
      <c r="N56" s="167">
        <v>4.0305557250976563</v>
      </c>
      <c r="O56" s="168">
        <v>3.8459596633911133</v>
      </c>
      <c r="P56" s="60"/>
      <c r="Q56" s="60"/>
      <c r="R56" s="207">
        <v>2.0203704833984375</v>
      </c>
      <c r="S56" s="57">
        <v>1.3672839403152466</v>
      </c>
      <c r="T56" s="59">
        <v>2.7579364776611328</v>
      </c>
      <c r="U56" s="60"/>
      <c r="V56" s="61"/>
      <c r="W56" s="62"/>
    </row>
    <row r="57" spans="1:23" ht="13" x14ac:dyDescent="0.25">
      <c r="A57" s="23" t="s">
        <v>154</v>
      </c>
      <c r="B57" s="24" t="s">
        <v>153</v>
      </c>
      <c r="C57" s="200">
        <v>45292</v>
      </c>
      <c r="D57" s="194">
        <f t="shared" si="14"/>
        <v>1.9356848200162251</v>
      </c>
      <c r="E57" s="55">
        <v>3.5355262756347656</v>
      </c>
      <c r="F57" s="166">
        <v>3.5355262756347656</v>
      </c>
      <c r="G57" s="167" t="s">
        <v>226</v>
      </c>
      <c r="H57" s="58">
        <v>0.77834635972976685</v>
      </c>
      <c r="I57" s="57" t="s">
        <v>226</v>
      </c>
      <c r="J57" s="57">
        <v>0</v>
      </c>
      <c r="K57" s="57">
        <v>1.125</v>
      </c>
      <c r="L57" s="57">
        <v>1.2100390195846558</v>
      </c>
      <c r="M57" s="58">
        <v>1.4931818246841431</v>
      </c>
      <c r="N57" s="167">
        <v>1.3500000238418579</v>
      </c>
      <c r="O57" s="168">
        <v>1.6363636255264282</v>
      </c>
      <c r="P57" s="60"/>
      <c r="Q57" s="60"/>
      <c r="R57" s="207">
        <v>1.125</v>
      </c>
      <c r="S57" s="57">
        <v>1.125</v>
      </c>
      <c r="T57" s="59" t="s">
        <v>226</v>
      </c>
      <c r="U57" s="60"/>
      <c r="V57" s="61"/>
      <c r="W57" s="62"/>
    </row>
    <row r="58" spans="1:23" ht="15" x14ac:dyDescent="0.25">
      <c r="A58" s="23" t="s">
        <v>149</v>
      </c>
      <c r="B58" s="24" t="s">
        <v>177</v>
      </c>
      <c r="C58" s="200">
        <v>45292</v>
      </c>
      <c r="D58" s="194">
        <f t="shared" ref="D58" si="16">IF(AND(E58=".",H58=".",M58="."),".",AVERAGE(E58,H58,M58))</f>
        <v>2.0154040257136026</v>
      </c>
      <c r="E58" s="55">
        <v>2.3204545974731445</v>
      </c>
      <c r="F58" s="166">
        <v>1.5499999523162842</v>
      </c>
      <c r="G58" s="167">
        <v>3.0909090042114258</v>
      </c>
      <c r="H58" s="58">
        <v>1.6499999761581421</v>
      </c>
      <c r="I58" s="57">
        <v>1</v>
      </c>
      <c r="J58" s="57">
        <v>2</v>
      </c>
      <c r="K58" s="57">
        <v>2.0999999046325684</v>
      </c>
      <c r="L58" s="57">
        <v>1.5</v>
      </c>
      <c r="M58" s="58">
        <v>2.0757575035095215</v>
      </c>
      <c r="N58" s="167">
        <v>3</v>
      </c>
      <c r="O58" s="168">
        <v>1.1515151262283325</v>
      </c>
      <c r="P58" s="60"/>
      <c r="Q58" s="60"/>
      <c r="R58" s="207">
        <v>2.0999999046325684</v>
      </c>
      <c r="S58" s="57">
        <v>1.5</v>
      </c>
      <c r="T58" s="59">
        <v>2.5714285373687744</v>
      </c>
      <c r="U58" s="60"/>
      <c r="V58" s="61"/>
      <c r="W58" s="62"/>
    </row>
    <row r="59" spans="1:23" ht="13" x14ac:dyDescent="0.25">
      <c r="A59" s="23" t="s">
        <v>126</v>
      </c>
      <c r="B59" s="24" t="s">
        <v>82</v>
      </c>
      <c r="C59" s="200">
        <v>44927</v>
      </c>
      <c r="D59" s="194">
        <f t="shared" si="14"/>
        <v>2.6507794062296548</v>
      </c>
      <c r="E59" s="55">
        <v>3.8021605014801025</v>
      </c>
      <c r="F59" s="166">
        <v>3.9777777194976807</v>
      </c>
      <c r="G59" s="167">
        <v>3.6265432834625244</v>
      </c>
      <c r="H59" s="58">
        <v>1.4625513553619385</v>
      </c>
      <c r="I59" s="57">
        <v>2.4629628658294678</v>
      </c>
      <c r="J59" s="57">
        <v>0.76954734325408936</v>
      </c>
      <c r="K59" s="57">
        <v>2.2925925254821777</v>
      </c>
      <c r="L59" s="57">
        <v>0.32510286569595337</v>
      </c>
      <c r="M59" s="58">
        <v>2.6876263618469238</v>
      </c>
      <c r="N59" s="167">
        <v>2.7388889789581299</v>
      </c>
      <c r="O59" s="168">
        <v>2.6363637447357178</v>
      </c>
      <c r="P59" s="60"/>
      <c r="Q59" s="60"/>
      <c r="R59" s="207">
        <v>2.2925925254821777</v>
      </c>
      <c r="S59" s="57">
        <v>1.6666666269302368</v>
      </c>
      <c r="T59" s="59">
        <v>2.9682538509368896</v>
      </c>
      <c r="U59" s="60"/>
      <c r="V59" s="61"/>
      <c r="W59" s="62"/>
    </row>
    <row r="60" spans="1:23" ht="13" x14ac:dyDescent="0.25">
      <c r="B60" s="24"/>
      <c r="C60" s="175"/>
      <c r="D60" s="194"/>
      <c r="E60" s="55"/>
      <c r="F60" s="56"/>
      <c r="G60" s="57"/>
      <c r="H60" s="58"/>
      <c r="I60" s="57"/>
      <c r="J60" s="57"/>
      <c r="K60" s="57"/>
      <c r="L60" s="57"/>
      <c r="M60" s="58"/>
      <c r="N60" s="57"/>
      <c r="O60" s="59"/>
      <c r="P60" s="60"/>
      <c r="Q60" s="60"/>
      <c r="R60" s="207"/>
      <c r="S60" s="57"/>
      <c r="T60" s="59"/>
      <c r="U60" s="60"/>
      <c r="V60" s="61"/>
      <c r="W60" s="62"/>
    </row>
    <row r="61" spans="1:23" ht="13" x14ac:dyDescent="0.25">
      <c r="B61" s="25" t="s">
        <v>171</v>
      </c>
      <c r="C61" s="176"/>
      <c r="D61" s="195">
        <f t="shared" ref="D61:O61" si="17">AVERAGE(D12:D49)</f>
        <v>1.2993107960935224</v>
      </c>
      <c r="E61" s="68">
        <f t="shared" si="17"/>
        <v>1.3311051710655815</v>
      </c>
      <c r="F61" s="69">
        <f t="shared" si="17"/>
        <v>1.0198902115225792</v>
      </c>
      <c r="G61" s="70">
        <f t="shared" si="17"/>
        <v>1.5814894255664613</v>
      </c>
      <c r="H61" s="71">
        <f t="shared" si="17"/>
        <v>1.2552016926439185</v>
      </c>
      <c r="I61" s="70">
        <f t="shared" si="17"/>
        <v>1.3926210862559241</v>
      </c>
      <c r="J61" s="70">
        <f t="shared" si="17"/>
        <v>0.76685184093290248</v>
      </c>
      <c r="K61" s="70">
        <f t="shared" si="17"/>
        <v>1.8199940763021771</v>
      </c>
      <c r="L61" s="70">
        <f t="shared" si="17"/>
        <v>1.0489222885746705</v>
      </c>
      <c r="M61" s="71">
        <f t="shared" si="17"/>
        <v>1.3116255245710675</v>
      </c>
      <c r="N61" s="70">
        <f t="shared" si="17"/>
        <v>1.2065738972864652</v>
      </c>
      <c r="O61" s="72">
        <f t="shared" si="17"/>
        <v>1.4166771706781889</v>
      </c>
      <c r="P61" s="60"/>
      <c r="Q61" s="60"/>
      <c r="R61" s="208">
        <f t="shared" ref="R61:T61" si="18">AVERAGE(R12:R49)</f>
        <v>1.8199940763021771</v>
      </c>
      <c r="S61" s="70">
        <f t="shared" si="18"/>
        <v>1.2814498386884992</v>
      </c>
      <c r="T61" s="72">
        <f t="shared" si="18"/>
        <v>2.3299085388058112</v>
      </c>
      <c r="U61" s="60"/>
      <c r="V61" s="61"/>
      <c r="W61" s="62"/>
    </row>
    <row r="62" spans="1:23" ht="13" x14ac:dyDescent="0.25">
      <c r="B62" s="157" t="s">
        <v>181</v>
      </c>
      <c r="C62" s="177"/>
      <c r="D62" s="196">
        <f t="shared" ref="D62:O62" si="19">AVERAGE(SMALL(D12:D49,1),SMALL(D12:D49,2),SMALL(D12:D49,3),SMALL(D12:D49,4),SMALL(D12:D49,5))</f>
        <v>0.66936559279759722</v>
      </c>
      <c r="E62" s="73">
        <f t="shared" si="19"/>
        <v>0.45664596557617188</v>
      </c>
      <c r="F62" s="74">
        <f t="shared" si="19"/>
        <v>0.24736842215061189</v>
      </c>
      <c r="G62" s="75">
        <f t="shared" si="19"/>
        <v>0.57060185670852659</v>
      </c>
      <c r="H62" s="76">
        <f t="shared" si="19"/>
        <v>0.65021197795867924</v>
      </c>
      <c r="I62" s="75">
        <f t="shared" si="19"/>
        <v>0.4100361168384552</v>
      </c>
      <c r="J62" s="75">
        <f t="shared" si="19"/>
        <v>1.9103313237428664E-2</v>
      </c>
      <c r="K62" s="75">
        <f t="shared" si="19"/>
        <v>1.0646153926849364</v>
      </c>
      <c r="L62" s="75">
        <f t="shared" si="19"/>
        <v>0.25555556416511538</v>
      </c>
      <c r="M62" s="76">
        <f t="shared" si="19"/>
        <v>0.56472089290618899</v>
      </c>
      <c r="N62" s="75">
        <f t="shared" si="19"/>
        <v>0.41859649419784545</v>
      </c>
      <c r="O62" s="77">
        <f t="shared" si="19"/>
        <v>0.67963849306106572</v>
      </c>
      <c r="P62" s="60"/>
      <c r="Q62" s="60"/>
      <c r="R62" s="209">
        <f t="shared" ref="R62:T62" si="20">AVERAGE(SMALL(R12:R49,1),SMALL(R12:R49,2),SMALL(R12:R49,3),SMALL(R12:R49,4),SMALL(R12:R49,5))</f>
        <v>1.0646153926849364</v>
      </c>
      <c r="S62" s="75">
        <f t="shared" si="20"/>
        <v>0.56666666269302368</v>
      </c>
      <c r="T62" s="77">
        <f t="shared" si="20"/>
        <v>1.1428571343421936</v>
      </c>
      <c r="U62" s="60"/>
      <c r="V62" s="61"/>
      <c r="W62" s="62"/>
    </row>
    <row r="63" spans="1:23" ht="13" x14ac:dyDescent="0.25">
      <c r="B63" s="157" t="s">
        <v>182</v>
      </c>
      <c r="C63" s="177"/>
      <c r="D63" s="197">
        <f t="shared" ref="D63:O63" si="21">AVERAGE(LARGE(D12:D49,1),LARGE(D12:D49,2),LARGE(D12:D49,3),LARGE(D12:D49,4),LARGE(D12:D49,5))</f>
        <v>2.2959486325581868</v>
      </c>
      <c r="E63" s="78">
        <f t="shared" si="21"/>
        <v>2.9340438842773438</v>
      </c>
      <c r="F63" s="79">
        <f t="shared" si="21"/>
        <v>2.599983501434326</v>
      </c>
      <c r="G63" s="80">
        <f t="shared" si="21"/>
        <v>3.2424295902252198</v>
      </c>
      <c r="H63" s="81">
        <f t="shared" si="21"/>
        <v>2.383687400817871</v>
      </c>
      <c r="I63" s="80">
        <f t="shared" si="21"/>
        <v>4.2958947658538822</v>
      </c>
      <c r="J63" s="80">
        <f t="shared" si="21"/>
        <v>2.3017543792724608</v>
      </c>
      <c r="K63" s="80">
        <f t="shared" si="21"/>
        <v>2.6703703880310057</v>
      </c>
      <c r="L63" s="80">
        <f t="shared" si="21"/>
        <v>1.9888888835906982</v>
      </c>
      <c r="M63" s="81">
        <f t="shared" si="21"/>
        <v>2.0390589714050291</v>
      </c>
      <c r="N63" s="80">
        <f t="shared" si="21"/>
        <v>2.1438596248626709</v>
      </c>
      <c r="O63" s="82">
        <f t="shared" si="21"/>
        <v>2.2628921031951905</v>
      </c>
      <c r="P63" s="60"/>
      <c r="Q63" s="60"/>
      <c r="R63" s="210">
        <f t="shared" ref="R63:T63" si="22">AVERAGE(LARGE(R12:R49,1),LARGE(R12:R49,2),LARGE(R12:R49,3),LARGE(R12:R49,4),LARGE(R12:R49,5))</f>
        <v>2.6703703880310057</v>
      </c>
      <c r="S63" s="80">
        <f t="shared" si="22"/>
        <v>2.1567901134490968</v>
      </c>
      <c r="T63" s="82">
        <f t="shared" si="22"/>
        <v>3.4667035102844239</v>
      </c>
      <c r="U63" s="60"/>
      <c r="V63" s="61"/>
      <c r="W63" s="62"/>
    </row>
    <row r="64" spans="1:23" ht="13" x14ac:dyDescent="0.25">
      <c r="B64" s="157"/>
      <c r="C64" s="177"/>
      <c r="D64" s="196"/>
      <c r="E64" s="55"/>
      <c r="F64" s="56"/>
      <c r="G64" s="57"/>
      <c r="H64" s="58"/>
      <c r="I64" s="57"/>
      <c r="J64" s="57"/>
      <c r="K64" s="57"/>
      <c r="L64" s="57"/>
      <c r="M64" s="58"/>
      <c r="N64" s="57"/>
      <c r="O64" s="59"/>
      <c r="P64" s="60"/>
      <c r="Q64" s="60"/>
      <c r="R64" s="207"/>
      <c r="S64" s="57"/>
      <c r="T64" s="59"/>
      <c r="U64" s="60"/>
      <c r="V64" s="61"/>
      <c r="W64" s="62"/>
    </row>
    <row r="65" spans="1:23" ht="13" x14ac:dyDescent="0.3">
      <c r="B65" s="156"/>
      <c r="C65" s="175"/>
      <c r="D65" s="198" t="s">
        <v>139</v>
      </c>
      <c r="E65" s="55"/>
      <c r="F65" s="56"/>
      <c r="G65" s="57"/>
      <c r="H65" s="58"/>
      <c r="I65" s="57"/>
      <c r="J65" s="57"/>
      <c r="K65" s="57"/>
      <c r="L65" s="57"/>
      <c r="M65" s="58"/>
      <c r="N65" s="57"/>
      <c r="O65" s="59"/>
      <c r="P65" s="65"/>
      <c r="Q65" s="45"/>
      <c r="R65" s="215" t="s">
        <v>139</v>
      </c>
      <c r="S65" s="57"/>
      <c r="T65" s="59"/>
      <c r="V65" s="66"/>
      <c r="W65" s="67"/>
    </row>
    <row r="66" spans="1:23" ht="13" x14ac:dyDescent="0.3">
      <c r="A66" s="155" t="s">
        <v>178</v>
      </c>
      <c r="B66" s="156" t="s">
        <v>179</v>
      </c>
      <c r="C66" s="174"/>
      <c r="D66" s="198"/>
      <c r="E66" s="55"/>
      <c r="F66" s="56"/>
      <c r="G66" s="57"/>
      <c r="H66" s="58"/>
      <c r="I66" s="57"/>
      <c r="J66" s="57"/>
      <c r="K66" s="57"/>
      <c r="L66" s="57"/>
      <c r="M66" s="58"/>
      <c r="N66" s="57"/>
      <c r="O66" s="59"/>
      <c r="P66" s="65"/>
      <c r="Q66" s="45"/>
      <c r="R66" s="207"/>
      <c r="S66" s="57"/>
      <c r="T66" s="59"/>
      <c r="V66" s="66"/>
      <c r="W66" s="67"/>
    </row>
    <row r="67" spans="1:23" ht="13" x14ac:dyDescent="0.25">
      <c r="A67" s="23" t="s">
        <v>94</v>
      </c>
      <c r="B67" s="24" t="s">
        <v>93</v>
      </c>
      <c r="C67" s="200">
        <v>43101</v>
      </c>
      <c r="D67" s="194">
        <f t="shared" ref="D67" si="23">IF(AND(E67=".",H67=".",M67="."),".",AVERAGE(E67,H67,M67))</f>
        <v>1.2341980934143066</v>
      </c>
      <c r="E67" s="58">
        <v>0.95896470546722412</v>
      </c>
      <c r="F67" s="56">
        <v>0.18181818723678589</v>
      </c>
      <c r="G67" s="57">
        <v>1.7361111640930176</v>
      </c>
      <c r="H67" s="58">
        <v>1.8606950044631958</v>
      </c>
      <c r="I67" s="56">
        <v>3.8105263710021973</v>
      </c>
      <c r="J67" s="57">
        <v>0.66666668653488159</v>
      </c>
      <c r="K67" s="57">
        <v>1.4655870199203491</v>
      </c>
      <c r="L67" s="83">
        <v>1.5</v>
      </c>
      <c r="M67" s="58">
        <v>0.8829345703125</v>
      </c>
      <c r="N67" s="57">
        <v>0.70526313781738281</v>
      </c>
      <c r="O67" s="59">
        <v>1.0606060028076172</v>
      </c>
      <c r="P67" s="60"/>
      <c r="Q67" s="60"/>
      <c r="R67" s="207">
        <v>1.4655870199203491</v>
      </c>
      <c r="S67" s="57">
        <v>0</v>
      </c>
      <c r="T67" s="59">
        <v>3.3508772850036621</v>
      </c>
      <c r="U67" s="60"/>
      <c r="V67" s="61"/>
      <c r="W67" s="62"/>
    </row>
    <row r="68" spans="1:23" ht="13" x14ac:dyDescent="0.25">
      <c r="A68" s="23" t="s">
        <v>108</v>
      </c>
      <c r="B68" s="24" t="s">
        <v>66</v>
      </c>
      <c r="C68" s="200">
        <v>43101</v>
      </c>
      <c r="D68" s="194">
        <f t="shared" ref="D68:D69" si="24">IF(AND(E68=".",H68=".",M68="."),".",AVERAGE(E68,H68,M68))</f>
        <v>0.86088518301645911</v>
      </c>
      <c r="E68" s="58">
        <v>0.98345297574996948</v>
      </c>
      <c r="F68" s="56">
        <v>0.78708136081695557</v>
      </c>
      <c r="G68" s="57">
        <v>1.1798245906829834</v>
      </c>
      <c r="H68" s="58">
        <v>1.0844298601150513</v>
      </c>
      <c r="I68" s="56">
        <v>0.60964912176132202</v>
      </c>
      <c r="J68" s="57">
        <v>0.66666668653488159</v>
      </c>
      <c r="K68" s="57">
        <v>1.5</v>
      </c>
      <c r="L68" s="83">
        <v>1.5614035129547119</v>
      </c>
      <c r="M68" s="58">
        <v>0.51477271318435669</v>
      </c>
      <c r="N68" s="57">
        <v>0.57499998807907104</v>
      </c>
      <c r="O68" s="59">
        <v>0.45454546809196472</v>
      </c>
      <c r="P68" s="60"/>
      <c r="Q68" s="60"/>
      <c r="R68" s="207">
        <v>1.5</v>
      </c>
      <c r="S68" s="57">
        <v>0.83333331346511841</v>
      </c>
      <c r="T68" s="59">
        <v>2.1428570747375488</v>
      </c>
      <c r="U68" s="60"/>
      <c r="V68" s="61"/>
      <c r="W68" s="62"/>
    </row>
    <row r="69" spans="1:23" ht="13" x14ac:dyDescent="0.25">
      <c r="A69" s="23" t="s">
        <v>148</v>
      </c>
      <c r="B69" s="24" t="s">
        <v>147</v>
      </c>
      <c r="C69" s="200">
        <v>43101</v>
      </c>
      <c r="D69" s="194">
        <f t="shared" si="24"/>
        <v>1.2711466550827026</v>
      </c>
      <c r="E69" s="58">
        <v>1.5333333015441895</v>
      </c>
      <c r="F69" s="56">
        <v>1.3999999761581421</v>
      </c>
      <c r="G69" s="57">
        <v>1.6666666269302368</v>
      </c>
      <c r="H69" s="58">
        <v>1.1490740776062012</v>
      </c>
      <c r="I69" s="56">
        <v>0.46296295523643494</v>
      </c>
      <c r="J69" s="57">
        <v>2</v>
      </c>
      <c r="K69" s="167">
        <v>1.7999999523162842</v>
      </c>
      <c r="L69" s="83">
        <v>0.3333333432674408</v>
      </c>
      <c r="M69" s="58">
        <v>1.1310325860977173</v>
      </c>
      <c r="N69" s="57">
        <v>1.3024691343307495</v>
      </c>
      <c r="O69" s="59">
        <v>0.95959597826004028</v>
      </c>
      <c r="P69" s="60"/>
      <c r="Q69" s="60"/>
      <c r="R69" s="207">
        <v>1.7999999523162842</v>
      </c>
      <c r="S69" s="167">
        <v>1.6666666269302368</v>
      </c>
      <c r="T69" s="168">
        <v>3</v>
      </c>
      <c r="U69" s="60"/>
      <c r="V69" s="61"/>
      <c r="W69" s="62"/>
    </row>
    <row r="70" spans="1:23" ht="13" x14ac:dyDescent="0.25">
      <c r="A70" s="23" t="s">
        <v>95</v>
      </c>
      <c r="B70" s="24" t="s">
        <v>60</v>
      </c>
      <c r="C70" s="200">
        <v>43101</v>
      </c>
      <c r="D70" s="194">
        <f t="shared" ref="D70:D104" si="25">IF(AND(E70=".",H70=".",M70="."),".",AVERAGE(E70,H70,M70))</f>
        <v>1.4254511594772339</v>
      </c>
      <c r="E70" s="58">
        <v>1.579744815826416</v>
      </c>
      <c r="F70" s="56">
        <v>1.0382775068283081</v>
      </c>
      <c r="G70" s="57">
        <v>2.1212120056152344</v>
      </c>
      <c r="H70" s="58">
        <v>1.3397904634475708</v>
      </c>
      <c r="I70" s="56">
        <v>1.2850877046585083</v>
      </c>
      <c r="J70" s="57">
        <v>0.66666668653488159</v>
      </c>
      <c r="K70" s="57">
        <v>2.1140351295471191</v>
      </c>
      <c r="L70" s="83">
        <v>1.2933722734451294</v>
      </c>
      <c r="M70" s="58">
        <v>1.3568181991577148</v>
      </c>
      <c r="N70" s="57">
        <v>1.3500000238418579</v>
      </c>
      <c r="O70" s="59">
        <v>1.3636363744735718</v>
      </c>
      <c r="P70" s="60"/>
      <c r="Q70" s="60"/>
      <c r="R70" s="207">
        <v>2.1140351295471191</v>
      </c>
      <c r="S70" s="57">
        <v>1</v>
      </c>
      <c r="T70" s="59">
        <v>3.4887218475341797</v>
      </c>
      <c r="U70" s="60"/>
      <c r="V70" s="61"/>
      <c r="W70" s="62"/>
    </row>
    <row r="71" spans="1:23" ht="13" x14ac:dyDescent="0.25">
      <c r="A71" s="23" t="s">
        <v>109</v>
      </c>
      <c r="B71" s="24" t="s">
        <v>76</v>
      </c>
      <c r="C71" s="200">
        <v>43101</v>
      </c>
      <c r="D71" s="194">
        <f t="shared" ref="D71" si="26">IF(AND(E71=".",H71=".",M71="."),".",AVERAGE(E71,H71,M71))</f>
        <v>1.7850589354832966</v>
      </c>
      <c r="E71" s="58">
        <v>1.9313397407531738</v>
      </c>
      <c r="F71" s="56">
        <v>0.69999998807907104</v>
      </c>
      <c r="G71" s="57">
        <v>3.1626794338226318</v>
      </c>
      <c r="H71" s="58">
        <v>1.5715643167495728</v>
      </c>
      <c r="I71" s="56">
        <v>3.1973683834075928</v>
      </c>
      <c r="J71" s="57">
        <v>0.66666668653488159</v>
      </c>
      <c r="K71" s="57">
        <v>0.69999998807907104</v>
      </c>
      <c r="L71" s="83">
        <v>1.7222222089767456</v>
      </c>
      <c r="M71" s="58">
        <v>1.8522727489471436</v>
      </c>
      <c r="N71" s="57">
        <v>1.25</v>
      </c>
      <c r="O71" s="59">
        <v>2.4545454978942871</v>
      </c>
      <c r="P71" s="60"/>
      <c r="Q71" s="60"/>
      <c r="R71" s="207">
        <v>0.69999998807907104</v>
      </c>
      <c r="S71" s="57">
        <v>0.5</v>
      </c>
      <c r="T71" s="59">
        <v>0.8571428656578064</v>
      </c>
      <c r="U71" s="60"/>
      <c r="V71" s="61"/>
      <c r="W71" s="62"/>
    </row>
    <row r="72" spans="1:23" ht="13" x14ac:dyDescent="0.25">
      <c r="A72" s="23" t="s">
        <v>130</v>
      </c>
      <c r="B72" s="24" t="s">
        <v>129</v>
      </c>
      <c r="C72" s="200">
        <v>43101</v>
      </c>
      <c r="D72" s="194">
        <f t="shared" si="25"/>
        <v>1.9969741900761921</v>
      </c>
      <c r="E72" s="58">
        <v>2.1224880218505859</v>
      </c>
      <c r="F72" s="56">
        <v>2.1684210300445557</v>
      </c>
      <c r="G72" s="57">
        <v>2.0765550136566162</v>
      </c>
      <c r="H72" s="58">
        <v>1.6916667222976685</v>
      </c>
      <c r="I72" s="56">
        <v>2</v>
      </c>
      <c r="J72" s="57">
        <v>0.66666668653488159</v>
      </c>
      <c r="K72" s="57">
        <v>2.4333333969116211</v>
      </c>
      <c r="L72" s="83">
        <v>1.6666666269302368</v>
      </c>
      <c r="M72" s="58">
        <v>2.1767678260803223</v>
      </c>
      <c r="N72" s="57">
        <v>2.1111111640930176</v>
      </c>
      <c r="O72" s="59">
        <v>2.2424242496490479</v>
      </c>
      <c r="P72" s="60"/>
      <c r="Q72" s="60"/>
      <c r="R72" s="207">
        <v>2.4333333969116211</v>
      </c>
      <c r="S72" s="57">
        <v>2.0555555820465088</v>
      </c>
      <c r="T72" s="59">
        <v>2.5714285373687744</v>
      </c>
      <c r="U72" s="60"/>
      <c r="V72" s="61"/>
      <c r="W72" s="62"/>
    </row>
    <row r="73" spans="1:23" ht="13" x14ac:dyDescent="0.25">
      <c r="A73" s="23" t="s">
        <v>110</v>
      </c>
      <c r="B73" s="24" t="s">
        <v>57</v>
      </c>
      <c r="C73" s="200">
        <v>43466</v>
      </c>
      <c r="D73" s="194">
        <f t="shared" ref="D73:D75" si="27">IF(AND(E73=".",H73=".",M73="."),".",AVERAGE(E73,H73,M73))</f>
        <v>3.1937852700551352</v>
      </c>
      <c r="E73" s="58">
        <v>4.2189474105834961</v>
      </c>
      <c r="F73" s="56">
        <v>4.2189474105834961</v>
      </c>
      <c r="G73" s="57" t="s">
        <v>226</v>
      </c>
      <c r="H73" s="58">
        <v>3.5428071022033691</v>
      </c>
      <c r="I73" s="56">
        <v>5.4378948211669922</v>
      </c>
      <c r="J73" s="57">
        <v>3.3333332538604736</v>
      </c>
      <c r="K73" s="57">
        <v>2.4000000953674316</v>
      </c>
      <c r="L73" s="83">
        <v>3</v>
      </c>
      <c r="M73" s="58">
        <v>1.81960129737854</v>
      </c>
      <c r="N73" s="57">
        <v>1.9856140613555908</v>
      </c>
      <c r="O73" s="59">
        <v>1.6535885334014893</v>
      </c>
      <c r="P73" s="60"/>
      <c r="Q73" s="60"/>
      <c r="R73" s="207">
        <v>2.4000000953674316</v>
      </c>
      <c r="S73" s="57">
        <v>1.6666666269302368</v>
      </c>
      <c r="T73" s="59">
        <v>3</v>
      </c>
      <c r="U73" s="60"/>
      <c r="V73" s="61"/>
      <c r="W73" s="62"/>
    </row>
    <row r="74" spans="1:23" ht="13" x14ac:dyDescent="0.25">
      <c r="A74" s="23" t="s">
        <v>96</v>
      </c>
      <c r="B74" s="24" t="s">
        <v>92</v>
      </c>
      <c r="C74" s="200">
        <v>43101</v>
      </c>
      <c r="D74" s="194">
        <f t="shared" ref="D74" si="28">IF(AND(E74=".",H74=".",M74="."),".",AVERAGE(E74,H74,M74))</f>
        <v>1.2400119503339131</v>
      </c>
      <c r="E74" s="58">
        <v>0.83054226636886597</v>
      </c>
      <c r="F74" s="56">
        <v>0.82775121927261353</v>
      </c>
      <c r="G74" s="57">
        <v>0.83333331346511841</v>
      </c>
      <c r="H74" s="58">
        <v>1.2160087823867798</v>
      </c>
      <c r="I74" s="56">
        <v>0.76754385232925415</v>
      </c>
      <c r="J74" s="57">
        <v>0.76315790414810181</v>
      </c>
      <c r="K74" s="57">
        <v>2</v>
      </c>
      <c r="L74" s="83">
        <v>1.3333333730697632</v>
      </c>
      <c r="M74" s="58">
        <v>1.6734848022460938</v>
      </c>
      <c r="N74" s="57">
        <v>1.6499999761581421</v>
      </c>
      <c r="O74" s="59">
        <v>1.696969747543335</v>
      </c>
      <c r="P74" s="60"/>
      <c r="Q74" s="60"/>
      <c r="R74" s="207">
        <v>2</v>
      </c>
      <c r="S74" s="57">
        <v>1</v>
      </c>
      <c r="T74" s="59">
        <v>3</v>
      </c>
      <c r="U74" s="60"/>
      <c r="V74" s="61"/>
      <c r="W74" s="62"/>
    </row>
    <row r="75" spans="1:23" ht="13" x14ac:dyDescent="0.25">
      <c r="A75" s="23" t="s">
        <v>111</v>
      </c>
      <c r="B75" s="24" t="s">
        <v>83</v>
      </c>
      <c r="C75" s="200">
        <v>43101</v>
      </c>
      <c r="D75" s="194">
        <f t="shared" si="27"/>
        <v>0.92040324211120605</v>
      </c>
      <c r="E75" s="64">
        <v>0.75312334299087524</v>
      </c>
      <c r="F75" s="56">
        <v>0.50478470325469971</v>
      </c>
      <c r="G75" s="57">
        <v>1.0014619827270508</v>
      </c>
      <c r="H75" s="64">
        <v>0.68005603551864624</v>
      </c>
      <c r="I75" s="56">
        <v>0.46271929144859314</v>
      </c>
      <c r="J75" s="57">
        <v>0</v>
      </c>
      <c r="K75" s="57">
        <v>1.7000000476837158</v>
      </c>
      <c r="L75" s="83">
        <v>0.55750489234924316</v>
      </c>
      <c r="M75" s="64">
        <v>1.3280303478240967</v>
      </c>
      <c r="N75" s="57">
        <v>1.0499999523162842</v>
      </c>
      <c r="O75" s="59">
        <v>1.6060606241226196</v>
      </c>
      <c r="P75" s="60"/>
      <c r="Q75" s="60"/>
      <c r="R75" s="207">
        <v>1.7000000476837158</v>
      </c>
      <c r="S75" s="57">
        <v>1.1666666269302368</v>
      </c>
      <c r="T75" s="59">
        <v>2.1428570747375488</v>
      </c>
      <c r="U75" s="60"/>
      <c r="V75" s="61"/>
      <c r="W75" s="62"/>
    </row>
    <row r="76" spans="1:23" ht="13" x14ac:dyDescent="0.25">
      <c r="A76" s="23" t="s">
        <v>97</v>
      </c>
      <c r="B76" s="24" t="s">
        <v>63</v>
      </c>
      <c r="C76" s="200">
        <v>43466</v>
      </c>
      <c r="D76" s="194">
        <f t="shared" si="25"/>
        <v>1.1550504763921101</v>
      </c>
      <c r="E76" s="64">
        <v>0.97412276268005371</v>
      </c>
      <c r="F76" s="56">
        <v>1.0315788984298706</v>
      </c>
      <c r="G76" s="57">
        <v>0.91666668653488159</v>
      </c>
      <c r="H76" s="64">
        <v>1.0050438642501831</v>
      </c>
      <c r="I76" s="56">
        <v>0.55789476633071899</v>
      </c>
      <c r="J76" s="57">
        <v>0.86228072643280029</v>
      </c>
      <c r="K76" s="57">
        <v>2.0999999046325684</v>
      </c>
      <c r="L76" s="83">
        <v>0.5</v>
      </c>
      <c r="M76" s="64">
        <v>1.4859848022460938</v>
      </c>
      <c r="N76" s="57">
        <v>1.2749999761581421</v>
      </c>
      <c r="O76" s="59">
        <v>1.696969747543335</v>
      </c>
      <c r="P76" s="60"/>
      <c r="Q76" s="60"/>
      <c r="R76" s="207">
        <v>2.0999999046325684</v>
      </c>
      <c r="S76" s="57">
        <v>1.8333333730697632</v>
      </c>
      <c r="T76" s="59">
        <v>2.1428570747375488</v>
      </c>
      <c r="U76" s="60"/>
      <c r="V76" s="61"/>
      <c r="W76" s="62"/>
    </row>
    <row r="77" spans="1:23" ht="13" x14ac:dyDescent="0.25">
      <c r="A77" s="23" t="s">
        <v>98</v>
      </c>
      <c r="B77" s="24" t="s">
        <v>67</v>
      </c>
      <c r="C77" s="200">
        <v>43101</v>
      </c>
      <c r="D77" s="194">
        <f t="shared" si="25"/>
        <v>1.5957735379536946</v>
      </c>
      <c r="E77" s="64">
        <v>2.0059809684753418</v>
      </c>
      <c r="F77" s="56">
        <v>0.8301435112953186</v>
      </c>
      <c r="G77" s="57">
        <v>3.1818182468414307</v>
      </c>
      <c r="H77" s="64">
        <v>1.0460525751113892</v>
      </c>
      <c r="I77" s="56">
        <v>1.4385964870452881</v>
      </c>
      <c r="J77" s="57">
        <v>7.0175439119338989E-2</v>
      </c>
      <c r="K77" s="57">
        <v>1.8421052694320679</v>
      </c>
      <c r="L77" s="83">
        <v>0.83333331346511841</v>
      </c>
      <c r="M77" s="64">
        <v>1.735287070274353</v>
      </c>
      <c r="N77" s="57">
        <v>1.4131579399108887</v>
      </c>
      <c r="O77" s="59">
        <v>2.0574162006378174</v>
      </c>
      <c r="P77" s="60"/>
      <c r="Q77" s="60"/>
      <c r="R77" s="207">
        <v>1.8421052694320679</v>
      </c>
      <c r="S77" s="57">
        <v>1.4035087823867798</v>
      </c>
      <c r="T77" s="59">
        <v>2.2330827713012695</v>
      </c>
      <c r="U77" s="60"/>
      <c r="V77" s="61"/>
      <c r="W77" s="62"/>
    </row>
    <row r="78" spans="1:23" ht="13" x14ac:dyDescent="0.25">
      <c r="A78" s="23" t="s">
        <v>99</v>
      </c>
      <c r="B78" s="24" t="s">
        <v>77</v>
      </c>
      <c r="C78" s="200">
        <v>43101</v>
      </c>
      <c r="D78" s="194">
        <f t="shared" si="25"/>
        <v>1.2605617046356201</v>
      </c>
      <c r="E78" s="64">
        <v>1.2837917804718018</v>
      </c>
      <c r="F78" s="56">
        <v>1.1004784107208252</v>
      </c>
      <c r="G78" s="57">
        <v>1.4671052694320679</v>
      </c>
      <c r="H78" s="64">
        <v>1.1488304138183594</v>
      </c>
      <c r="I78" s="56">
        <v>2.6210527420043945</v>
      </c>
      <c r="J78" s="57">
        <v>0.12280701100826263</v>
      </c>
      <c r="K78" s="57">
        <v>1.5736842155456543</v>
      </c>
      <c r="L78" s="83">
        <v>0.27777779102325439</v>
      </c>
      <c r="M78" s="64">
        <v>1.3490629196166992</v>
      </c>
      <c r="N78" s="57">
        <v>1.3855262994766235</v>
      </c>
      <c r="O78" s="59">
        <v>1.3125996589660645</v>
      </c>
      <c r="P78" s="60"/>
      <c r="Q78" s="60"/>
      <c r="R78" s="207">
        <v>1.5736842155456543</v>
      </c>
      <c r="S78" s="57">
        <v>1.2894736528396606</v>
      </c>
      <c r="T78" s="59">
        <v>1.8721804618835449</v>
      </c>
      <c r="U78" s="60"/>
      <c r="V78" s="61"/>
      <c r="W78" s="62"/>
    </row>
    <row r="79" spans="1:23" ht="13" x14ac:dyDescent="0.25">
      <c r="A79" s="23" t="s">
        <v>112</v>
      </c>
      <c r="B79" s="24" t="s">
        <v>80</v>
      </c>
      <c r="C79" s="200">
        <v>43101</v>
      </c>
      <c r="D79" s="194">
        <f t="shared" ref="D79:D80" si="29">IF(AND(E79=".",H79=".",M79="."),".",AVERAGE(E79,H79,M79))</f>
        <v>0.9596037666002909</v>
      </c>
      <c r="E79" s="64">
        <v>0.69868826866149902</v>
      </c>
      <c r="F79" s="56">
        <v>0.5</v>
      </c>
      <c r="G79" s="57">
        <v>0.89737653732299805</v>
      </c>
      <c r="H79" s="64">
        <v>0.78731995820999146</v>
      </c>
      <c r="I79" s="56">
        <v>0.63425928354263306</v>
      </c>
      <c r="J79" s="57">
        <v>6.6872432827949524E-2</v>
      </c>
      <c r="K79" s="57">
        <v>1.92037034034729</v>
      </c>
      <c r="L79" s="83">
        <v>0.52777779102325439</v>
      </c>
      <c r="M79" s="64">
        <v>1.3928030729293823</v>
      </c>
      <c r="N79" s="57">
        <v>1.5305556058883667</v>
      </c>
      <c r="O79" s="59">
        <v>1.2550505399703979</v>
      </c>
      <c r="P79" s="60"/>
      <c r="Q79" s="60"/>
      <c r="R79" s="207">
        <v>1.92037034034729</v>
      </c>
      <c r="S79" s="57">
        <v>1.5339505672454834</v>
      </c>
      <c r="T79" s="59">
        <v>2.4007935523986816</v>
      </c>
      <c r="U79" s="60"/>
      <c r="V79" s="61"/>
      <c r="W79" s="62"/>
    </row>
    <row r="80" spans="1:23" ht="13" x14ac:dyDescent="0.25">
      <c r="A80" s="23" t="s">
        <v>124</v>
      </c>
      <c r="B80" s="24" t="s">
        <v>75</v>
      </c>
      <c r="C80" s="200">
        <v>43101</v>
      </c>
      <c r="D80" s="194">
        <f t="shared" si="29"/>
        <v>1.6833797693252563</v>
      </c>
      <c r="E80" s="64">
        <v>2.0456538200378418</v>
      </c>
      <c r="F80" s="56">
        <v>1.6746411323547363</v>
      </c>
      <c r="G80" s="57">
        <v>2.4166667461395264</v>
      </c>
      <c r="H80" s="64">
        <v>1.4131578207015991</v>
      </c>
      <c r="I80" s="56">
        <v>2</v>
      </c>
      <c r="J80" s="57">
        <v>0.71929824352264404</v>
      </c>
      <c r="K80" s="57">
        <v>2.0999999046325684</v>
      </c>
      <c r="L80" s="83">
        <v>0.83333331346511841</v>
      </c>
      <c r="M80" s="64">
        <v>1.5913276672363281</v>
      </c>
      <c r="N80" s="57">
        <v>1.4171051979064941</v>
      </c>
      <c r="O80" s="59">
        <v>1.7655502557754517</v>
      </c>
      <c r="P80" s="60"/>
      <c r="Q80" s="60"/>
      <c r="R80" s="207">
        <v>2.0999999046325684</v>
      </c>
      <c r="S80" s="57">
        <v>1.1666666269302368</v>
      </c>
      <c r="T80" s="59">
        <v>3</v>
      </c>
      <c r="U80" s="60"/>
      <c r="V80" s="61"/>
      <c r="W80" s="62"/>
    </row>
    <row r="81" spans="1:23" ht="13" x14ac:dyDescent="0.25">
      <c r="A81" s="23" t="s">
        <v>156</v>
      </c>
      <c r="B81" s="24" t="s">
        <v>155</v>
      </c>
      <c r="C81" s="200">
        <v>43101</v>
      </c>
      <c r="D81" s="194">
        <f t="shared" si="25"/>
        <v>1.4320948918660481</v>
      </c>
      <c r="E81" s="64">
        <v>1.7439815998077393</v>
      </c>
      <c r="F81" s="56">
        <v>1.2055555582046509</v>
      </c>
      <c r="G81" s="57">
        <v>2.2824075222015381</v>
      </c>
      <c r="H81" s="64">
        <v>1.5238940715789795</v>
      </c>
      <c r="I81" s="56">
        <v>0.42129629850387573</v>
      </c>
      <c r="J81" s="57">
        <v>2</v>
      </c>
      <c r="K81" s="57">
        <v>2.1351852416992188</v>
      </c>
      <c r="L81" s="83">
        <v>1.5390946865081787</v>
      </c>
      <c r="M81" s="64">
        <v>1.0284090042114258</v>
      </c>
      <c r="N81" s="57">
        <v>0.875</v>
      </c>
      <c r="O81" s="59">
        <v>1.1818181276321411</v>
      </c>
      <c r="P81" s="60"/>
      <c r="Q81" s="60"/>
      <c r="R81" s="207">
        <v>2.1351852416992188</v>
      </c>
      <c r="S81" s="57">
        <v>1.1666666269302368</v>
      </c>
      <c r="T81" s="59">
        <v>3.1507935523986816</v>
      </c>
      <c r="U81" s="60"/>
      <c r="V81" s="61"/>
      <c r="W81" s="62"/>
    </row>
    <row r="82" spans="1:23" ht="13" x14ac:dyDescent="0.25">
      <c r="A82" s="23" t="s">
        <v>114</v>
      </c>
      <c r="B82" s="24" t="s">
        <v>74</v>
      </c>
      <c r="C82" s="200">
        <v>43101</v>
      </c>
      <c r="D82" s="194">
        <f t="shared" ref="D82" si="30">IF(AND(E82=".",H82=".",M82="."),".",AVERAGE(E82,H82,M82))</f>
        <v>1.4068174362182617</v>
      </c>
      <c r="E82" s="64">
        <v>1.3875597715377808</v>
      </c>
      <c r="F82" s="56">
        <v>1.3875597715377808</v>
      </c>
      <c r="G82" s="57" t="s">
        <v>226</v>
      </c>
      <c r="H82" s="64">
        <v>1.1044834852218628</v>
      </c>
      <c r="I82" s="56" t="s">
        <v>226</v>
      </c>
      <c r="J82" s="57">
        <v>0.71345031261444092</v>
      </c>
      <c r="K82" s="57">
        <v>1.6000000238418579</v>
      </c>
      <c r="L82" s="83">
        <v>1</v>
      </c>
      <c r="M82" s="64">
        <v>1.7284090518951416</v>
      </c>
      <c r="N82" s="57">
        <v>1.2749999761581421</v>
      </c>
      <c r="O82" s="59">
        <v>2.1818182468414307</v>
      </c>
      <c r="P82" s="60"/>
      <c r="Q82" s="60"/>
      <c r="R82" s="207">
        <v>1.6000000238418579</v>
      </c>
      <c r="S82" s="57">
        <v>1.3333333730697632</v>
      </c>
      <c r="T82" s="59">
        <v>1.7142857313156128</v>
      </c>
      <c r="U82" s="60"/>
      <c r="V82" s="61"/>
      <c r="W82" s="62"/>
    </row>
    <row r="83" spans="1:23" ht="13" x14ac:dyDescent="0.25">
      <c r="A83" s="23" t="s">
        <v>127</v>
      </c>
      <c r="B83" s="24" t="s">
        <v>71</v>
      </c>
      <c r="C83" s="200">
        <v>43101</v>
      </c>
      <c r="D83" s="194">
        <f t="shared" si="25"/>
        <v>1.2690774599711101</v>
      </c>
      <c r="E83" s="64">
        <v>1.219298243522644</v>
      </c>
      <c r="F83" s="56">
        <v>1.1052631139755249</v>
      </c>
      <c r="G83" s="57">
        <v>1.3333333730697632</v>
      </c>
      <c r="H83" s="64">
        <v>1.1019493341445923</v>
      </c>
      <c r="I83" s="56">
        <v>1.8596491813659668</v>
      </c>
      <c r="J83" s="57">
        <v>4.2884990572929382E-2</v>
      </c>
      <c r="K83" s="57">
        <v>1.8385964632034302</v>
      </c>
      <c r="L83" s="83">
        <v>0.66666668653488159</v>
      </c>
      <c r="M83" s="64">
        <v>1.4859848022460938</v>
      </c>
      <c r="N83" s="57">
        <v>1.2749999761581421</v>
      </c>
      <c r="O83" s="59">
        <v>1.696969747543335</v>
      </c>
      <c r="P83" s="60"/>
      <c r="Q83" s="60"/>
      <c r="R83" s="207">
        <v>1.8385964632034302</v>
      </c>
      <c r="S83" s="57">
        <v>1.3333333730697632</v>
      </c>
      <c r="T83" s="59">
        <v>2.3082706928253174</v>
      </c>
      <c r="U83" s="60"/>
      <c r="V83" s="61"/>
      <c r="W83" s="62"/>
    </row>
    <row r="84" spans="1:23" ht="15" x14ac:dyDescent="0.25">
      <c r="A84" s="23" t="s">
        <v>100</v>
      </c>
      <c r="B84" s="24" t="s">
        <v>87</v>
      </c>
      <c r="C84" s="200">
        <v>43101</v>
      </c>
      <c r="D84" s="194">
        <f t="shared" ref="D84" si="31">IF(AND(E84=".",H84=".",M84="."),".",AVERAGE(E84,H84,M84))</f>
        <v>2.5593213240305581</v>
      </c>
      <c r="E84" s="64">
        <v>2.7174639701843262</v>
      </c>
      <c r="F84" s="56">
        <v>2.8894736766815186</v>
      </c>
      <c r="G84" s="57">
        <v>2.5454545021057129</v>
      </c>
      <c r="H84" s="64">
        <v>2.4195907115936279</v>
      </c>
      <c r="I84" s="56">
        <v>5.1789474487304688</v>
      </c>
      <c r="J84" s="57">
        <v>1.4736841917037964</v>
      </c>
      <c r="K84" s="57">
        <v>2.4000000953674316</v>
      </c>
      <c r="L84" s="83">
        <v>0.62573099136352539</v>
      </c>
      <c r="M84" s="64">
        <v>2.5409092903137207</v>
      </c>
      <c r="N84" s="57">
        <v>2.9000000953674316</v>
      </c>
      <c r="O84" s="59">
        <v>2.1818182468414307</v>
      </c>
      <c r="P84" s="60"/>
      <c r="Q84" s="60"/>
      <c r="R84" s="207">
        <v>2.4000000953674316</v>
      </c>
      <c r="S84" s="57">
        <v>1.6666666269302368</v>
      </c>
      <c r="T84" s="59">
        <v>3</v>
      </c>
      <c r="U84" s="60"/>
      <c r="V84" s="61"/>
      <c r="W84" s="62"/>
    </row>
    <row r="85" spans="1:23" ht="13" x14ac:dyDescent="0.25">
      <c r="A85" s="23" t="s">
        <v>101</v>
      </c>
      <c r="B85" s="24" t="s">
        <v>59</v>
      </c>
      <c r="C85" s="200">
        <v>43101</v>
      </c>
      <c r="D85" s="194">
        <f t="shared" si="25"/>
        <v>0.89519757032394409</v>
      </c>
      <c r="E85" s="64">
        <v>0.85134238004684448</v>
      </c>
      <c r="F85" s="56">
        <v>0.5550239086151123</v>
      </c>
      <c r="G85" s="57">
        <v>1.1476608514785767</v>
      </c>
      <c r="H85" s="64">
        <v>0.80526316165924072</v>
      </c>
      <c r="I85" s="56">
        <v>0.76754385232925415</v>
      </c>
      <c r="J85" s="57">
        <v>0</v>
      </c>
      <c r="K85" s="57">
        <v>1.6201754808425903</v>
      </c>
      <c r="L85" s="83">
        <v>0.83333331346511841</v>
      </c>
      <c r="M85" s="64">
        <v>1.0289871692657471</v>
      </c>
      <c r="N85" s="57">
        <v>0.76052629947662354</v>
      </c>
      <c r="O85" s="59">
        <v>1.2974481582641602</v>
      </c>
      <c r="P85" s="60"/>
      <c r="Q85" s="60"/>
      <c r="R85" s="207">
        <v>1.6201754808425903</v>
      </c>
      <c r="S85" s="57">
        <v>1</v>
      </c>
      <c r="T85" s="59">
        <v>2.2293233871459961</v>
      </c>
      <c r="U85" s="60"/>
      <c r="V85" s="61"/>
      <c r="W85" s="62"/>
    </row>
    <row r="86" spans="1:23" ht="13" x14ac:dyDescent="0.25">
      <c r="A86" s="23" t="s">
        <v>115</v>
      </c>
      <c r="B86" s="24" t="s">
        <v>58</v>
      </c>
      <c r="C86" s="200">
        <v>43101</v>
      </c>
      <c r="D86" s="194">
        <f t="shared" si="25"/>
        <v>1.8841791947682698</v>
      </c>
      <c r="E86" s="58">
        <v>1.9395933151245117</v>
      </c>
      <c r="F86" s="56">
        <v>1.6291866302490234</v>
      </c>
      <c r="G86" s="57">
        <v>2.25</v>
      </c>
      <c r="H86" s="64">
        <v>1.5432074069976807</v>
      </c>
      <c r="I86" s="56">
        <v>1.49210524559021</v>
      </c>
      <c r="J86" s="57">
        <v>1.3333333730697632</v>
      </c>
      <c r="K86" s="57">
        <v>1.9585020542144775</v>
      </c>
      <c r="L86" s="83">
        <v>1.3888888359069824</v>
      </c>
      <c r="M86" s="58">
        <v>2.1697368621826172</v>
      </c>
      <c r="N86" s="57">
        <v>1.8921052217483521</v>
      </c>
      <c r="O86" s="59">
        <v>2.4473683834075928</v>
      </c>
      <c r="P86" s="60"/>
      <c r="Q86" s="60"/>
      <c r="R86" s="207">
        <v>1.9585020542144775</v>
      </c>
      <c r="S86" s="57">
        <v>0.75</v>
      </c>
      <c r="T86" s="59">
        <v>3.486842155456543</v>
      </c>
      <c r="U86" s="60"/>
      <c r="V86" s="61"/>
      <c r="W86" s="62"/>
    </row>
    <row r="87" spans="1:23" ht="13" x14ac:dyDescent="0.25">
      <c r="A87" s="23" t="s">
        <v>102</v>
      </c>
      <c r="B87" s="24" t="s">
        <v>62</v>
      </c>
      <c r="C87" s="200">
        <v>43101</v>
      </c>
      <c r="D87" s="194">
        <f t="shared" si="25"/>
        <v>2.1728843450546265</v>
      </c>
      <c r="E87" s="64">
        <v>3.2354068756103516</v>
      </c>
      <c r="F87" s="56">
        <v>2.5736842155456543</v>
      </c>
      <c r="G87" s="57">
        <v>3.8971292972564697</v>
      </c>
      <c r="H87" s="64">
        <v>1.5165795087814331</v>
      </c>
      <c r="I87" s="56">
        <v>1.5473684072494507</v>
      </c>
      <c r="J87" s="57">
        <v>0.82236844301223755</v>
      </c>
      <c r="K87" s="57">
        <v>2.307692289352417</v>
      </c>
      <c r="L87" s="83">
        <v>1.3888888359069824</v>
      </c>
      <c r="M87" s="64">
        <v>1.7666666507720947</v>
      </c>
      <c r="N87" s="57">
        <v>2.2000000476837158</v>
      </c>
      <c r="O87" s="59">
        <v>1.3333333730697632</v>
      </c>
      <c r="P87" s="60"/>
      <c r="Q87" s="60"/>
      <c r="R87" s="207">
        <v>2.307692289352417</v>
      </c>
      <c r="S87" s="57">
        <v>1.5</v>
      </c>
      <c r="T87" s="59">
        <v>3</v>
      </c>
      <c r="U87" s="60"/>
      <c r="V87" s="61"/>
      <c r="W87" s="62"/>
    </row>
    <row r="88" spans="1:23" ht="13" x14ac:dyDescent="0.25">
      <c r="A88" s="23" t="s">
        <v>116</v>
      </c>
      <c r="B88" s="24" t="s">
        <v>72</v>
      </c>
      <c r="C88" s="200">
        <v>43101</v>
      </c>
      <c r="D88" s="194">
        <f t="shared" ref="D88:D90" si="32">IF(AND(E88=".",H88=".",M88="."),".",AVERAGE(E88,H88,M88))</f>
        <v>1.2931496699651082</v>
      </c>
      <c r="E88" s="58">
        <v>1.6802730560302734</v>
      </c>
      <c r="F88" s="56">
        <v>1.4186602830886841</v>
      </c>
      <c r="G88" s="57">
        <v>1.9418859481811523</v>
      </c>
      <c r="H88" s="58">
        <v>1.0781432390213013</v>
      </c>
      <c r="I88" s="56">
        <v>0.60087716579437256</v>
      </c>
      <c r="J88" s="57">
        <v>0.84502923488616943</v>
      </c>
      <c r="K88" s="57">
        <v>1.7000000476837158</v>
      </c>
      <c r="L88" s="83">
        <v>1.1666666269302368</v>
      </c>
      <c r="M88" s="58">
        <v>1.12103271484375</v>
      </c>
      <c r="N88" s="57">
        <v>1.0355262756347656</v>
      </c>
      <c r="O88" s="59">
        <v>1.2065390348434448</v>
      </c>
      <c r="P88" s="60"/>
      <c r="Q88" s="60"/>
      <c r="R88" s="207">
        <v>1.7000000476837158</v>
      </c>
      <c r="S88" s="57">
        <v>1.1666666269302368</v>
      </c>
      <c r="T88" s="59">
        <v>2.1428570747375488</v>
      </c>
      <c r="U88" s="60"/>
      <c r="V88" s="61"/>
      <c r="W88" s="62"/>
    </row>
    <row r="89" spans="1:23" ht="13" x14ac:dyDescent="0.25">
      <c r="A89" s="23" t="s">
        <v>117</v>
      </c>
      <c r="B89" s="24" t="s">
        <v>65</v>
      </c>
      <c r="C89" s="200">
        <v>43101</v>
      </c>
      <c r="D89" s="194">
        <f t="shared" si="32"/>
        <v>1.4789938926696777</v>
      </c>
      <c r="E89" s="58">
        <v>1.8569378852844238</v>
      </c>
      <c r="F89" s="56">
        <v>2.3263158798217773</v>
      </c>
      <c r="G89" s="57">
        <v>1.3875597715377808</v>
      </c>
      <c r="H89" s="58">
        <v>1.4258770942687988</v>
      </c>
      <c r="I89" s="56">
        <v>0.87719297409057617</v>
      </c>
      <c r="J89" s="57">
        <v>2.2105262279510498</v>
      </c>
      <c r="K89" s="57">
        <v>1.7999999523162842</v>
      </c>
      <c r="L89" s="83">
        <v>0.81578946113586426</v>
      </c>
      <c r="M89" s="58">
        <v>1.1541666984558105</v>
      </c>
      <c r="N89" s="57">
        <v>0.97500002384185791</v>
      </c>
      <c r="O89" s="59">
        <v>1.3333333730697632</v>
      </c>
      <c r="P89" s="60"/>
      <c r="Q89" s="60"/>
      <c r="R89" s="207">
        <v>1.7999999523162842</v>
      </c>
      <c r="S89" s="57">
        <v>1.3333333730697632</v>
      </c>
      <c r="T89" s="59">
        <v>2.1428570747375488</v>
      </c>
      <c r="U89" s="60"/>
      <c r="V89" s="61"/>
      <c r="W89" s="62"/>
    </row>
    <row r="90" spans="1:23" ht="13" x14ac:dyDescent="0.25">
      <c r="A90" s="23" t="s">
        <v>103</v>
      </c>
      <c r="B90" s="24" t="s">
        <v>53</v>
      </c>
      <c r="C90" s="200">
        <v>43101</v>
      </c>
      <c r="D90" s="194">
        <f t="shared" si="32"/>
        <v>1.5149321953455608</v>
      </c>
      <c r="E90" s="58">
        <v>1.1601873636245728</v>
      </c>
      <c r="F90" s="56">
        <v>0.94976073503494263</v>
      </c>
      <c r="G90" s="57">
        <v>1.3706140518188477</v>
      </c>
      <c r="H90" s="58">
        <v>1.522587776184082</v>
      </c>
      <c r="I90" s="56">
        <v>3.0745613574981689</v>
      </c>
      <c r="J90" s="57">
        <v>0.81578946113586426</v>
      </c>
      <c r="K90" s="57">
        <v>1.2000000476837158</v>
      </c>
      <c r="L90" s="83">
        <v>1</v>
      </c>
      <c r="M90" s="58">
        <v>1.8620214462280273</v>
      </c>
      <c r="N90" s="57">
        <v>1.3197368383407593</v>
      </c>
      <c r="O90" s="59">
        <v>2.404306173324585</v>
      </c>
      <c r="P90" s="60"/>
      <c r="Q90" s="60"/>
      <c r="R90" s="207">
        <v>1.2000000476837158</v>
      </c>
      <c r="S90" s="57">
        <v>1</v>
      </c>
      <c r="T90" s="59">
        <v>1.2857142686843872</v>
      </c>
      <c r="U90" s="60"/>
      <c r="V90" s="61"/>
      <c r="W90" s="62"/>
    </row>
    <row r="91" spans="1:23" ht="13" x14ac:dyDescent="0.25">
      <c r="A91" s="23" t="s">
        <v>143</v>
      </c>
      <c r="B91" s="24" t="s">
        <v>142</v>
      </c>
      <c r="C91" s="200">
        <v>43101</v>
      </c>
      <c r="D91" s="194">
        <f t="shared" si="25"/>
        <v>2.1680134932200112</v>
      </c>
      <c r="E91" s="58">
        <v>2.6087121963500977</v>
      </c>
      <c r="F91" s="56">
        <v>1.9249999523162842</v>
      </c>
      <c r="G91" s="57">
        <v>3.292424201965332</v>
      </c>
      <c r="H91" s="58">
        <v>2.2638888359069824</v>
      </c>
      <c r="I91" s="56">
        <v>4</v>
      </c>
      <c r="J91" s="57">
        <v>1.3333333730697632</v>
      </c>
      <c r="K91" s="57">
        <v>2</v>
      </c>
      <c r="L91" s="83">
        <v>1.7222222089767456</v>
      </c>
      <c r="M91" s="58">
        <v>1.6314394474029541</v>
      </c>
      <c r="N91" s="57">
        <v>1.4750000238418579</v>
      </c>
      <c r="O91" s="59">
        <v>1.7878787517547607</v>
      </c>
      <c r="P91" s="60"/>
      <c r="Q91" s="60"/>
      <c r="R91" s="207">
        <v>2</v>
      </c>
      <c r="S91" s="57">
        <v>1.3333333730697632</v>
      </c>
      <c r="T91" s="59">
        <v>2.5714285373687744</v>
      </c>
      <c r="U91" s="60"/>
      <c r="V91" s="61"/>
      <c r="W91" s="62"/>
    </row>
    <row r="92" spans="1:23" ht="13" x14ac:dyDescent="0.25">
      <c r="A92" s="23" t="s">
        <v>169</v>
      </c>
      <c r="B92" s="24" t="s">
        <v>170</v>
      </c>
      <c r="C92" s="200">
        <v>43101</v>
      </c>
      <c r="D92" s="194">
        <f t="shared" si="25"/>
        <v>0.66055512428283691</v>
      </c>
      <c r="E92" s="58">
        <v>0.53535354137420654</v>
      </c>
      <c r="F92" s="56">
        <v>0.18181818723678589</v>
      </c>
      <c r="G92" s="57">
        <v>0.8888888955116272</v>
      </c>
      <c r="H92" s="58">
        <v>0.80767548084259033</v>
      </c>
      <c r="I92" s="56">
        <v>1.0657894611358643</v>
      </c>
      <c r="J92" s="57">
        <v>0.1315789520740509</v>
      </c>
      <c r="K92" s="57">
        <v>1.7000000476837158</v>
      </c>
      <c r="L92" s="83">
        <v>0.3333333432674408</v>
      </c>
      <c r="M92" s="58">
        <v>0.63863635063171387</v>
      </c>
      <c r="N92" s="57">
        <v>0.55000001192092896</v>
      </c>
      <c r="O92" s="59">
        <v>0.72727274894714355</v>
      </c>
      <c r="P92" s="60"/>
      <c r="Q92" s="60"/>
      <c r="R92" s="207">
        <v>1.7000000476837158</v>
      </c>
      <c r="S92" s="57">
        <v>1.1666666269302368</v>
      </c>
      <c r="T92" s="59">
        <v>2.1428570747375488</v>
      </c>
      <c r="U92" s="60"/>
      <c r="V92" s="61"/>
      <c r="W92" s="62"/>
    </row>
    <row r="93" spans="1:23" ht="13" x14ac:dyDescent="0.25">
      <c r="A93" s="23" t="s">
        <v>118</v>
      </c>
      <c r="B93" s="24" t="s">
        <v>64</v>
      </c>
      <c r="C93" s="200">
        <v>43101</v>
      </c>
      <c r="D93" s="194">
        <f t="shared" ref="D93" si="33">IF(AND(E93=".",H93=".",M93="."),".",AVERAGE(E93,H93,M93))</f>
        <v>1.7447459896405537</v>
      </c>
      <c r="E93" s="58">
        <v>1.9947501420974731</v>
      </c>
      <c r="F93" s="56">
        <v>1.619617223739624</v>
      </c>
      <c r="G93" s="57">
        <v>2.3698830604553223</v>
      </c>
      <c r="H93" s="58">
        <v>0.94144171476364136</v>
      </c>
      <c r="I93" s="56">
        <v>1.8631578683853149</v>
      </c>
      <c r="J93" s="57">
        <v>9.7465887665748596E-2</v>
      </c>
      <c r="K93" s="57">
        <v>0.92307692766189575</v>
      </c>
      <c r="L93" s="83">
        <v>0.88206624984741211</v>
      </c>
      <c r="M93" s="58">
        <v>2.2980461120605469</v>
      </c>
      <c r="N93" s="57">
        <v>2.2324562072753906</v>
      </c>
      <c r="O93" s="59">
        <v>2.3636362552642822</v>
      </c>
      <c r="P93" s="60"/>
      <c r="Q93" s="60"/>
      <c r="R93" s="207">
        <v>0.92307692766189575</v>
      </c>
      <c r="S93" s="57">
        <v>0.75</v>
      </c>
      <c r="T93" s="59">
        <v>1</v>
      </c>
      <c r="U93" s="60"/>
      <c r="V93" s="61"/>
      <c r="W93" s="62"/>
    </row>
    <row r="94" spans="1:23" ht="13" x14ac:dyDescent="0.25">
      <c r="A94" s="23" t="s">
        <v>104</v>
      </c>
      <c r="B94" s="24" t="s">
        <v>69</v>
      </c>
      <c r="C94" s="200">
        <v>43101</v>
      </c>
      <c r="D94" s="194">
        <f t="shared" si="25"/>
        <v>1.5337210098902385</v>
      </c>
      <c r="E94" s="58">
        <v>2.0447368621826172</v>
      </c>
      <c r="F94" s="56">
        <v>0.70789474248886108</v>
      </c>
      <c r="G94" s="57">
        <v>3.3815789222717285</v>
      </c>
      <c r="H94" s="58">
        <v>1.0856724977493286</v>
      </c>
      <c r="I94" s="56">
        <v>1.0263158082962036</v>
      </c>
      <c r="J94" s="57">
        <v>0.67251461744308472</v>
      </c>
      <c r="K94" s="57">
        <v>1.8105263710021973</v>
      </c>
      <c r="L94" s="83">
        <v>0.83333331346511841</v>
      </c>
      <c r="M94" s="58">
        <v>1.4707536697387695</v>
      </c>
      <c r="N94" s="57">
        <v>1.2907894849777222</v>
      </c>
      <c r="O94" s="59">
        <v>1.6507177352905273</v>
      </c>
      <c r="P94" s="60"/>
      <c r="Q94" s="60"/>
      <c r="R94" s="207">
        <v>1.8105263710021973</v>
      </c>
      <c r="S94" s="57">
        <v>1.3508771657943726</v>
      </c>
      <c r="T94" s="59">
        <v>2.1654136180877686</v>
      </c>
      <c r="U94" s="60"/>
      <c r="V94" s="61"/>
      <c r="W94" s="62"/>
    </row>
    <row r="95" spans="1:23" ht="13" x14ac:dyDescent="0.25">
      <c r="A95" s="23" t="s">
        <v>105</v>
      </c>
      <c r="B95" s="24" t="s">
        <v>73</v>
      </c>
      <c r="C95" s="200">
        <v>43101</v>
      </c>
      <c r="D95" s="194">
        <f t="shared" ref="D95" si="34">IF(AND(E95=".",H95=".",M95="."),".",AVERAGE(E95,H95,M95))</f>
        <v>1.415083924929301</v>
      </c>
      <c r="E95" s="58">
        <v>1.8916466236114502</v>
      </c>
      <c r="F95" s="56">
        <v>1.4521530866622925</v>
      </c>
      <c r="G95" s="57">
        <v>2.3311402797698975</v>
      </c>
      <c r="H95" s="58">
        <v>1.1539839506149292</v>
      </c>
      <c r="I95" s="56">
        <v>0.66228067874908447</v>
      </c>
      <c r="J95" s="57">
        <v>0.8128654956817627</v>
      </c>
      <c r="K95" s="57">
        <v>1.7657895088195801</v>
      </c>
      <c r="L95" s="83">
        <v>1.375</v>
      </c>
      <c r="M95" s="58">
        <v>1.1996212005615234</v>
      </c>
      <c r="N95" s="57">
        <v>0.97500002384185791</v>
      </c>
      <c r="O95" s="59">
        <v>1.424242377281189</v>
      </c>
      <c r="P95" s="60"/>
      <c r="Q95" s="60"/>
      <c r="R95" s="207">
        <v>1.7657895088195801</v>
      </c>
      <c r="S95" s="57">
        <v>1.1666666269302368</v>
      </c>
      <c r="T95" s="59">
        <v>2.4248120784759521</v>
      </c>
      <c r="U95" s="60"/>
      <c r="V95" s="61"/>
      <c r="W95" s="62"/>
    </row>
    <row r="96" spans="1:23" ht="13" x14ac:dyDescent="0.25">
      <c r="A96" s="23" t="s">
        <v>119</v>
      </c>
      <c r="B96" s="24" t="s">
        <v>79</v>
      </c>
      <c r="C96" s="200">
        <v>43101</v>
      </c>
      <c r="D96" s="194">
        <f t="shared" si="25"/>
        <v>1.0108342170715332</v>
      </c>
      <c r="E96" s="58">
        <v>0.97348487377166748</v>
      </c>
      <c r="F96" s="56">
        <v>0.36363637447357178</v>
      </c>
      <c r="G96" s="57">
        <v>1.5833333730697632</v>
      </c>
      <c r="H96" s="58">
        <v>1.4624269008636475</v>
      </c>
      <c r="I96" s="56">
        <v>2.4780702590942383</v>
      </c>
      <c r="J96" s="57">
        <v>0.19298246502876282</v>
      </c>
      <c r="K96" s="57">
        <v>1.7999999523162842</v>
      </c>
      <c r="L96" s="83">
        <v>1.378654956817627</v>
      </c>
      <c r="M96" s="58">
        <v>0.59659087657928467</v>
      </c>
      <c r="N96" s="57">
        <v>0.375</v>
      </c>
      <c r="O96" s="59">
        <v>0.81818181276321411</v>
      </c>
      <c r="P96" s="60"/>
      <c r="Q96" s="60"/>
      <c r="R96" s="207">
        <v>1.7999999523162842</v>
      </c>
      <c r="S96" s="57">
        <v>1.3333333730697632</v>
      </c>
      <c r="T96" s="59">
        <v>2.1428570747375488</v>
      </c>
      <c r="U96" s="60"/>
      <c r="V96" s="61"/>
      <c r="W96" s="62"/>
    </row>
    <row r="97" spans="1:23" ht="13" x14ac:dyDescent="0.25">
      <c r="A97" s="23" t="s">
        <v>131</v>
      </c>
      <c r="B97" s="24" t="s">
        <v>132</v>
      </c>
      <c r="C97" s="200">
        <v>43101</v>
      </c>
      <c r="D97" s="194">
        <f t="shared" si="25"/>
        <v>1.1991344292958577</v>
      </c>
      <c r="E97" s="58">
        <v>1.3449461460113525</v>
      </c>
      <c r="F97" s="56">
        <v>1.1208133697509766</v>
      </c>
      <c r="G97" s="57">
        <v>1.5690789222717285</v>
      </c>
      <c r="H97" s="58">
        <v>0.98503291606903076</v>
      </c>
      <c r="I97" s="56">
        <v>0.60964912176132202</v>
      </c>
      <c r="J97" s="57">
        <v>6.9078944623470306E-2</v>
      </c>
      <c r="K97" s="57">
        <v>1.7000000476837158</v>
      </c>
      <c r="L97" s="83">
        <v>1.5614035129547119</v>
      </c>
      <c r="M97" s="58">
        <v>1.2674242258071899</v>
      </c>
      <c r="N97" s="57">
        <v>1.0499999523162842</v>
      </c>
      <c r="O97" s="59">
        <v>1.4848484992980957</v>
      </c>
      <c r="P97" s="60"/>
      <c r="Q97" s="60"/>
      <c r="R97" s="207">
        <v>1.7000000476837158</v>
      </c>
      <c r="S97" s="57">
        <v>1.1666666269302368</v>
      </c>
      <c r="T97" s="59">
        <v>2.1428570747375488</v>
      </c>
      <c r="U97" s="60"/>
      <c r="V97" s="61"/>
      <c r="W97" s="62"/>
    </row>
    <row r="98" spans="1:23" ht="13" x14ac:dyDescent="0.25">
      <c r="A98" s="23" t="s">
        <v>120</v>
      </c>
      <c r="B98" s="24" t="s">
        <v>70</v>
      </c>
      <c r="C98" s="200">
        <v>43101</v>
      </c>
      <c r="D98" s="194">
        <f t="shared" ref="D98" si="35">IF(AND(E98=".",H98=".",M98="."),".",AVERAGE(E98,H98,M98))</f>
        <v>1.3580387036005657</v>
      </c>
      <c r="E98" s="58">
        <v>0.99720895290374756</v>
      </c>
      <c r="F98" s="56">
        <v>0.80143541097640991</v>
      </c>
      <c r="G98" s="57">
        <v>1.1929824352264404</v>
      </c>
      <c r="H98" s="58">
        <v>1.5910818576812744</v>
      </c>
      <c r="I98" s="56">
        <v>1.0526316165924072</v>
      </c>
      <c r="J98" s="57">
        <v>2</v>
      </c>
      <c r="K98" s="57">
        <v>2.7999999523162842</v>
      </c>
      <c r="L98" s="83">
        <v>0.51169592142105103</v>
      </c>
      <c r="M98" s="58">
        <v>1.4858253002166748</v>
      </c>
      <c r="N98" s="57">
        <v>1.3065789937973022</v>
      </c>
      <c r="O98" s="59">
        <v>1.6650717258453369</v>
      </c>
      <c r="P98" s="60"/>
      <c r="Q98" s="60"/>
      <c r="R98" s="207">
        <v>2.7999999523162842</v>
      </c>
      <c r="S98" s="57">
        <v>2</v>
      </c>
      <c r="T98" s="59">
        <v>3.4285714626312256</v>
      </c>
      <c r="U98" s="60"/>
      <c r="V98" s="61"/>
      <c r="W98" s="62"/>
    </row>
    <row r="99" spans="1:23" ht="13" x14ac:dyDescent="0.25">
      <c r="A99" s="23" t="s">
        <v>121</v>
      </c>
      <c r="B99" s="24" t="s">
        <v>68</v>
      </c>
      <c r="C99" s="200">
        <v>43101</v>
      </c>
      <c r="D99" s="194">
        <f t="shared" si="25"/>
        <v>1.0788520971934001</v>
      </c>
      <c r="E99" s="58">
        <v>0.61742424964904785</v>
      </c>
      <c r="F99" s="56">
        <v>0.31818181276321411</v>
      </c>
      <c r="G99" s="57">
        <v>0.91666668653488159</v>
      </c>
      <c r="H99" s="58">
        <v>1.1634502410888672</v>
      </c>
      <c r="I99" s="56">
        <v>2.6228070259094238</v>
      </c>
      <c r="J99" s="57">
        <v>6.4327485859394073E-2</v>
      </c>
      <c r="K99" s="57">
        <v>1.7999999523162842</v>
      </c>
      <c r="L99" s="83">
        <v>0.1666666716337204</v>
      </c>
      <c r="M99" s="58">
        <v>1.4556818008422852</v>
      </c>
      <c r="N99" s="57">
        <v>1.2749999761581421</v>
      </c>
      <c r="O99" s="59">
        <v>1.6363636255264282</v>
      </c>
      <c r="P99" s="60"/>
      <c r="Q99" s="60"/>
      <c r="R99" s="207">
        <v>1.7999999523162842</v>
      </c>
      <c r="S99" s="57">
        <v>1</v>
      </c>
      <c r="T99" s="59">
        <v>2.5714285373687744</v>
      </c>
      <c r="U99" s="60"/>
      <c r="V99" s="61"/>
      <c r="W99" s="62"/>
    </row>
    <row r="100" spans="1:23" ht="13" x14ac:dyDescent="0.25">
      <c r="A100" s="23" t="s">
        <v>106</v>
      </c>
      <c r="B100" s="24" t="s">
        <v>61</v>
      </c>
      <c r="C100" s="200">
        <v>43101</v>
      </c>
      <c r="D100" s="194">
        <f t="shared" ref="D100:D103" si="36">IF(AND(E100=".",H100=".",M100="."),".",AVERAGE(E100,H100,M100))</f>
        <v>1.1750310063362122</v>
      </c>
      <c r="E100" s="58">
        <v>1.3438994884490967</v>
      </c>
      <c r="F100" s="56">
        <v>0.93779903650283813</v>
      </c>
      <c r="G100" s="57">
        <v>1.75</v>
      </c>
      <c r="H100" s="58">
        <v>0.68801170587539673</v>
      </c>
      <c r="I100" s="56">
        <v>0.43859648704528809</v>
      </c>
      <c r="J100" s="57">
        <v>0.69005846977233887</v>
      </c>
      <c r="K100" s="57">
        <v>1.1000000238418579</v>
      </c>
      <c r="L100" s="83">
        <v>0.52339178323745728</v>
      </c>
      <c r="M100" s="58">
        <v>1.4931818246841431</v>
      </c>
      <c r="N100" s="57">
        <v>1.3500000238418579</v>
      </c>
      <c r="O100" s="59">
        <v>1.6363636255264282</v>
      </c>
      <c r="P100" s="60"/>
      <c r="Q100" s="60"/>
      <c r="R100" s="207">
        <v>1.1000000238418579</v>
      </c>
      <c r="S100" s="57">
        <v>0.83333331346511841</v>
      </c>
      <c r="T100" s="59">
        <v>1.2857142686843872</v>
      </c>
      <c r="U100" s="60"/>
      <c r="V100" s="61"/>
      <c r="W100" s="62"/>
    </row>
    <row r="101" spans="1:23" ht="13" x14ac:dyDescent="0.25">
      <c r="A101" s="23" t="s">
        <v>122</v>
      </c>
      <c r="B101" s="24" t="s">
        <v>55</v>
      </c>
      <c r="C101" s="200">
        <v>43101</v>
      </c>
      <c r="D101" s="194">
        <f t="shared" si="36"/>
        <v>2.1122762759526572</v>
      </c>
      <c r="E101" s="58">
        <v>2.5529904365539551</v>
      </c>
      <c r="F101" s="56">
        <v>1.50789475440979</v>
      </c>
      <c r="G101" s="57">
        <v>3.5980861186981201</v>
      </c>
      <c r="H101" s="58">
        <v>1.5891813039779663</v>
      </c>
      <c r="I101" s="56">
        <v>1.9157894849777222</v>
      </c>
      <c r="J101" s="57">
        <v>0.72514617443084717</v>
      </c>
      <c r="K101" s="57">
        <v>2.9000000953674316</v>
      </c>
      <c r="L101" s="83">
        <v>0.81578946113586426</v>
      </c>
      <c r="M101" s="58">
        <v>2.1946570873260498</v>
      </c>
      <c r="N101" s="57">
        <v>1.7912280559539795</v>
      </c>
      <c r="O101" s="59">
        <v>2.5980861186981201</v>
      </c>
      <c r="P101" s="60"/>
      <c r="Q101" s="60"/>
      <c r="R101" s="207">
        <v>2.9000000953674316</v>
      </c>
      <c r="S101" s="57">
        <v>1.5</v>
      </c>
      <c r="T101" s="59">
        <v>4.2857141494750977</v>
      </c>
      <c r="U101" s="60"/>
      <c r="V101" s="61"/>
      <c r="W101" s="62"/>
    </row>
    <row r="102" spans="1:23" ht="13" x14ac:dyDescent="0.25">
      <c r="A102" s="23" t="s">
        <v>123</v>
      </c>
      <c r="B102" s="24" t="s">
        <v>81</v>
      </c>
      <c r="C102" s="200">
        <v>43101</v>
      </c>
      <c r="D102" s="194">
        <f t="shared" si="36"/>
        <v>1.8712355295817058</v>
      </c>
      <c r="E102" s="58">
        <v>2.4242424964904785</v>
      </c>
      <c r="F102" s="56">
        <v>2.1616160869598389</v>
      </c>
      <c r="G102" s="57">
        <v>2.6868686676025391</v>
      </c>
      <c r="H102" s="58">
        <v>1.8469135761260986</v>
      </c>
      <c r="I102" s="56">
        <v>0.92592591047286987</v>
      </c>
      <c r="J102" s="57">
        <v>1.7283951044082642</v>
      </c>
      <c r="K102" s="57">
        <v>2.9000000953674316</v>
      </c>
      <c r="L102" s="83">
        <v>1.8333333730697632</v>
      </c>
      <c r="M102" s="58">
        <v>1.34255051612854</v>
      </c>
      <c r="N102" s="57">
        <v>1.230555534362793</v>
      </c>
      <c r="O102" s="59">
        <v>1.4545454978942871</v>
      </c>
      <c r="P102" s="60"/>
      <c r="Q102" s="60"/>
      <c r="R102" s="207">
        <v>2.9000000953674316</v>
      </c>
      <c r="S102" s="57">
        <v>2.8333332538604736</v>
      </c>
      <c r="T102" s="59">
        <v>2.5714285373687744</v>
      </c>
      <c r="U102" s="60"/>
      <c r="V102" s="61"/>
      <c r="W102" s="62"/>
    </row>
    <row r="103" spans="1:23" ht="13" x14ac:dyDescent="0.25">
      <c r="A103" s="23" t="s">
        <v>113</v>
      </c>
      <c r="B103" s="24" t="s">
        <v>78</v>
      </c>
      <c r="C103" s="200">
        <v>43101</v>
      </c>
      <c r="D103" s="194">
        <f t="shared" si="36"/>
        <v>0.63320708274841309</v>
      </c>
      <c r="E103" s="58">
        <v>0.3125</v>
      </c>
      <c r="F103" s="56">
        <v>0</v>
      </c>
      <c r="G103" s="57">
        <v>0.625</v>
      </c>
      <c r="H103" s="58">
        <v>0.59166669845581055</v>
      </c>
      <c r="I103" s="56">
        <v>0.3333333432674408</v>
      </c>
      <c r="J103" s="57">
        <v>0</v>
      </c>
      <c r="K103" s="57">
        <v>1.2000000476837158</v>
      </c>
      <c r="L103" s="83">
        <v>0.83333331346511841</v>
      </c>
      <c r="M103" s="58">
        <v>0.99545454978942871</v>
      </c>
      <c r="N103" s="57">
        <v>0.89999997615814209</v>
      </c>
      <c r="O103" s="59">
        <v>1.0909091234207153</v>
      </c>
      <c r="P103" s="60"/>
      <c r="Q103" s="60"/>
      <c r="R103" s="207">
        <v>1.2000000476837158</v>
      </c>
      <c r="S103" s="57">
        <v>1</v>
      </c>
      <c r="T103" s="59">
        <v>1.2857142686843872</v>
      </c>
      <c r="U103" s="60"/>
      <c r="V103" s="61"/>
      <c r="W103" s="62"/>
    </row>
    <row r="104" spans="1:23" ht="13" x14ac:dyDescent="0.25">
      <c r="A104" s="23" t="s">
        <v>137</v>
      </c>
      <c r="B104" s="24" t="s">
        <v>136</v>
      </c>
      <c r="C104" s="200">
        <v>43466</v>
      </c>
      <c r="D104" s="194">
        <f t="shared" si="25"/>
        <v>1.2378446261088054</v>
      </c>
      <c r="E104" s="58">
        <v>0.96464645862579346</v>
      </c>
      <c r="F104" s="56">
        <v>0.81818181276321411</v>
      </c>
      <c r="G104" s="57">
        <v>1.1111111640930176</v>
      </c>
      <c r="H104" s="58">
        <v>1.2882813215255737</v>
      </c>
      <c r="I104" s="56">
        <v>1.2864583730697632</v>
      </c>
      <c r="J104" s="57">
        <v>0.66666668653488159</v>
      </c>
      <c r="K104" s="57">
        <v>1.7000000476837158</v>
      </c>
      <c r="L104" s="83">
        <v>1.5</v>
      </c>
      <c r="M104" s="58">
        <v>1.4606060981750488</v>
      </c>
      <c r="N104" s="57">
        <v>1.4666666984558105</v>
      </c>
      <c r="O104" s="59">
        <v>1.4545454978942871</v>
      </c>
      <c r="P104" s="60"/>
      <c r="Q104" s="60"/>
      <c r="R104" s="207">
        <v>1.7000000476837158</v>
      </c>
      <c r="S104" s="57">
        <v>1.5</v>
      </c>
      <c r="T104" s="59">
        <v>1.7142857313156128</v>
      </c>
      <c r="U104" s="60"/>
      <c r="V104" s="61"/>
      <c r="W104" s="62"/>
    </row>
    <row r="105" spans="1:23" ht="13" x14ac:dyDescent="0.3">
      <c r="A105" s="23"/>
      <c r="B105" s="156" t="s">
        <v>180</v>
      </c>
      <c r="C105" s="178"/>
      <c r="D105" s="198"/>
      <c r="E105" s="55"/>
      <c r="F105" s="56"/>
      <c r="G105" s="83"/>
      <c r="H105" s="58"/>
      <c r="I105" s="57"/>
      <c r="J105" s="57"/>
      <c r="K105" s="57"/>
      <c r="L105" s="57"/>
      <c r="M105" s="58"/>
      <c r="N105" s="56"/>
      <c r="O105" s="59"/>
      <c r="P105" s="65"/>
      <c r="Q105" s="45"/>
      <c r="R105" s="207"/>
      <c r="S105" s="57"/>
      <c r="T105" s="59"/>
      <c r="V105" s="66"/>
      <c r="W105" s="67"/>
    </row>
    <row r="106" spans="1:23" ht="13" x14ac:dyDescent="0.25">
      <c r="A106" s="23" t="s">
        <v>107</v>
      </c>
      <c r="B106" s="24" t="s">
        <v>56</v>
      </c>
      <c r="C106" s="200">
        <v>43101</v>
      </c>
      <c r="D106" s="194">
        <f t="shared" ref="D106:D114" si="37">IF(AND(E106=".",H106=".",M106="."),".",AVERAGE(E106,H106,M106))</f>
        <v>2.153866171836853</v>
      </c>
      <c r="E106" s="55">
        <v>2.7332534790039063</v>
      </c>
      <c r="F106" s="56">
        <v>2.3110048770904541</v>
      </c>
      <c r="G106" s="57">
        <v>3.1555023193359375</v>
      </c>
      <c r="H106" s="58">
        <v>1.5260721445083618</v>
      </c>
      <c r="I106" s="57">
        <v>1.4035087823867798</v>
      </c>
      <c r="J106" s="57">
        <v>8.9668616652488708E-2</v>
      </c>
      <c r="K106" s="57">
        <v>2.5</v>
      </c>
      <c r="L106" s="57">
        <v>2.1111111640930176</v>
      </c>
      <c r="M106" s="58">
        <v>2.202272891998291</v>
      </c>
      <c r="N106" s="57">
        <v>1.9500000476837158</v>
      </c>
      <c r="O106" s="59">
        <v>2.4545454978942871</v>
      </c>
      <c r="P106" s="60"/>
      <c r="Q106" s="60"/>
      <c r="R106" s="207">
        <v>2.5</v>
      </c>
      <c r="S106" s="57">
        <v>1.5</v>
      </c>
      <c r="T106" s="59">
        <v>3.4285714626312256</v>
      </c>
      <c r="U106" s="60"/>
      <c r="V106" s="61"/>
      <c r="W106" s="62"/>
    </row>
    <row r="107" spans="1:23" ht="13" x14ac:dyDescent="0.25">
      <c r="A107" s="23" t="s">
        <v>135</v>
      </c>
      <c r="B107" s="24" t="s">
        <v>134</v>
      </c>
      <c r="C107" s="200">
        <v>43466</v>
      </c>
      <c r="D107" s="194">
        <f t="shared" si="37"/>
        <v>1.1888600786526997</v>
      </c>
      <c r="E107" s="55">
        <v>1.7039473056793213</v>
      </c>
      <c r="F107" s="56">
        <v>1.1423444747924805</v>
      </c>
      <c r="G107" s="57">
        <v>2.2655501365661621</v>
      </c>
      <c r="H107" s="58">
        <v>0.94217836856842041</v>
      </c>
      <c r="I107" s="57">
        <v>0.68859648704528809</v>
      </c>
      <c r="J107" s="57">
        <v>0.74561405181884766</v>
      </c>
      <c r="K107" s="57">
        <v>1.7000000476837158</v>
      </c>
      <c r="L107" s="57">
        <v>0.63450294733047485</v>
      </c>
      <c r="M107" s="58">
        <v>0.92045456171035767</v>
      </c>
      <c r="N107" s="57">
        <v>0.75</v>
      </c>
      <c r="O107" s="59">
        <v>1.0909091234207153</v>
      </c>
      <c r="P107" s="60"/>
      <c r="Q107" s="60"/>
      <c r="R107" s="207">
        <v>1.7000000476837158</v>
      </c>
      <c r="S107" s="57">
        <v>1.1666666269302368</v>
      </c>
      <c r="T107" s="59">
        <v>2.1428570747375488</v>
      </c>
      <c r="U107" s="60"/>
      <c r="V107" s="61"/>
      <c r="W107" s="62"/>
    </row>
    <row r="108" spans="1:23" ht="15" x14ac:dyDescent="0.25">
      <c r="A108" s="23" t="s">
        <v>138</v>
      </c>
      <c r="B108" s="24" t="s">
        <v>176</v>
      </c>
      <c r="C108" s="200">
        <v>43831</v>
      </c>
      <c r="D108" s="194">
        <f t="shared" si="37"/>
        <v>3.4566520055135093</v>
      </c>
      <c r="E108" s="55">
        <v>3.1413874626159668</v>
      </c>
      <c r="F108" s="56">
        <v>3.005263090133667</v>
      </c>
      <c r="G108" s="57">
        <v>3.2775118350982666</v>
      </c>
      <c r="H108" s="58">
        <v>2.7212719917297363</v>
      </c>
      <c r="I108" s="57">
        <v>3.5921053886413574</v>
      </c>
      <c r="J108" s="57">
        <v>3.6169590950012207</v>
      </c>
      <c r="K108" s="57">
        <v>2.1701755523681641</v>
      </c>
      <c r="L108" s="57">
        <v>1.5058479309082031</v>
      </c>
      <c r="M108" s="58">
        <v>4.5072965621948242</v>
      </c>
      <c r="N108" s="57">
        <v>5.0552630424499512</v>
      </c>
      <c r="O108" s="59">
        <v>3.9593300819396973</v>
      </c>
      <c r="P108" s="60"/>
      <c r="Q108" s="60"/>
      <c r="R108" s="207">
        <v>2.1701755523681641</v>
      </c>
      <c r="S108" s="57">
        <v>1.6169590950012207</v>
      </c>
      <c r="T108" s="59">
        <v>2.9360902309417725</v>
      </c>
      <c r="U108" s="60"/>
      <c r="V108" s="61"/>
      <c r="W108" s="62"/>
    </row>
    <row r="109" spans="1:23" ht="13" x14ac:dyDescent="0.25">
      <c r="A109" s="23" t="s">
        <v>125</v>
      </c>
      <c r="B109" s="24" t="s">
        <v>36</v>
      </c>
      <c r="C109" s="200">
        <v>43466</v>
      </c>
      <c r="D109" s="194">
        <f t="shared" si="37"/>
        <v>1.1741028428077698</v>
      </c>
      <c r="E109" s="55">
        <v>1.6455674171447754</v>
      </c>
      <c r="F109" s="56">
        <v>1.2655502557754517</v>
      </c>
      <c r="G109" s="57">
        <v>2.0255846977233887</v>
      </c>
      <c r="H109" s="58">
        <v>0.84378653764724731</v>
      </c>
      <c r="I109" s="57">
        <v>0.82017546892166138</v>
      </c>
      <c r="J109" s="57">
        <v>0.32456141710281372</v>
      </c>
      <c r="K109" s="57">
        <v>1.3999999761581421</v>
      </c>
      <c r="L109" s="57">
        <v>0.83040934801101685</v>
      </c>
      <c r="M109" s="58">
        <v>1.0329545736312866</v>
      </c>
      <c r="N109" s="57">
        <v>0.97500002384185791</v>
      </c>
      <c r="O109" s="59">
        <v>1.0909091234207153</v>
      </c>
      <c r="P109" s="60"/>
      <c r="Q109" s="60"/>
      <c r="R109" s="207">
        <v>1.3999999761581421</v>
      </c>
      <c r="S109" s="57">
        <v>1.3333333730697632</v>
      </c>
      <c r="T109" s="59">
        <v>1.2857142686843872</v>
      </c>
      <c r="U109" s="60"/>
      <c r="V109" s="61"/>
      <c r="W109" s="62"/>
    </row>
    <row r="110" spans="1:23" ht="15" x14ac:dyDescent="0.25">
      <c r="A110" s="23" t="s">
        <v>141</v>
      </c>
      <c r="B110" s="24" t="s">
        <v>146</v>
      </c>
      <c r="C110" s="200">
        <v>43466</v>
      </c>
      <c r="D110" s="194">
        <f t="shared" si="37"/>
        <v>1.7660287618637085</v>
      </c>
      <c r="E110" s="55">
        <v>2.3842105865478516</v>
      </c>
      <c r="F110" s="56">
        <v>2.3842105865478516</v>
      </c>
      <c r="G110" s="57" t="s">
        <v>226</v>
      </c>
      <c r="H110" s="58">
        <v>1.242165207862854</v>
      </c>
      <c r="I110" s="57" t="s">
        <v>226</v>
      </c>
      <c r="J110" s="57">
        <v>2</v>
      </c>
      <c r="K110" s="57">
        <v>1.615384578704834</v>
      </c>
      <c r="L110" s="57">
        <v>0.1111111119389534</v>
      </c>
      <c r="M110" s="58">
        <v>1.6717104911804199</v>
      </c>
      <c r="N110" s="57">
        <v>1.5592105388641357</v>
      </c>
      <c r="O110" s="59">
        <v>1.7842105627059937</v>
      </c>
      <c r="P110" s="60"/>
      <c r="Q110" s="60"/>
      <c r="R110" s="207">
        <v>1.615384578704834</v>
      </c>
      <c r="S110" s="57">
        <v>0.75</v>
      </c>
      <c r="T110" s="59">
        <v>2.5</v>
      </c>
      <c r="U110" s="60"/>
      <c r="V110" s="61"/>
      <c r="W110" s="62"/>
    </row>
    <row r="111" spans="1:23" ht="13" x14ac:dyDescent="0.25">
      <c r="A111" s="23" t="s">
        <v>152</v>
      </c>
      <c r="B111" s="24" t="s">
        <v>151</v>
      </c>
      <c r="C111" s="200">
        <v>43831</v>
      </c>
      <c r="D111" s="194">
        <f t="shared" ref="D111" si="38">IF(AND(E111=".",H111=".",M111="."),".",AVERAGE(E111,H111,M111))</f>
        <v>3.1608150800069175</v>
      </c>
      <c r="E111" s="55">
        <v>3.436342716217041</v>
      </c>
      <c r="F111" s="56">
        <v>3.4305555820465088</v>
      </c>
      <c r="G111" s="57">
        <v>3.4421296119689941</v>
      </c>
      <c r="H111" s="58">
        <v>2.1078448295593262</v>
      </c>
      <c r="I111" s="57">
        <v>3.217592716217041</v>
      </c>
      <c r="J111" s="57">
        <v>1.3816872835159302</v>
      </c>
      <c r="K111" s="57">
        <v>2.0203704833984375</v>
      </c>
      <c r="L111" s="57">
        <v>1.8117283582687378</v>
      </c>
      <c r="M111" s="58">
        <v>3.9382576942443848</v>
      </c>
      <c r="N111" s="57">
        <v>4.0305557250976563</v>
      </c>
      <c r="O111" s="59">
        <v>3.8459596633911133</v>
      </c>
      <c r="P111" s="60"/>
      <c r="Q111" s="60"/>
      <c r="R111" s="207">
        <v>2.0203704833984375</v>
      </c>
      <c r="S111" s="57">
        <v>1.3672839403152466</v>
      </c>
      <c r="T111" s="59">
        <v>2.7579364776611328</v>
      </c>
      <c r="U111" s="60"/>
      <c r="V111" s="61"/>
      <c r="W111" s="62"/>
    </row>
    <row r="112" spans="1:23" ht="13" x14ac:dyDescent="0.25">
      <c r="A112" s="23" t="s">
        <v>154</v>
      </c>
      <c r="B112" s="24" t="s">
        <v>153</v>
      </c>
      <c r="C112" s="200">
        <v>43466</v>
      </c>
      <c r="D112" s="194">
        <f t="shared" si="37"/>
        <v>1.9690181612968445</v>
      </c>
      <c r="E112" s="55">
        <v>3.5355262756347656</v>
      </c>
      <c r="F112" s="56">
        <v>3.5355262756347656</v>
      </c>
      <c r="G112" s="57" t="s">
        <v>226</v>
      </c>
      <c r="H112" s="58">
        <v>0.77834635972976685</v>
      </c>
      <c r="I112" s="57" t="s">
        <v>226</v>
      </c>
      <c r="J112" s="57">
        <v>0</v>
      </c>
      <c r="K112" s="57">
        <v>1.125</v>
      </c>
      <c r="L112" s="57">
        <v>1.2100390195846558</v>
      </c>
      <c r="M112" s="58">
        <v>1.593181848526001</v>
      </c>
      <c r="N112" s="57">
        <v>1.5499999523162842</v>
      </c>
      <c r="O112" s="59">
        <v>1.6363636255264282</v>
      </c>
      <c r="P112" s="60"/>
      <c r="Q112" s="60"/>
      <c r="R112" s="207">
        <v>1.125</v>
      </c>
      <c r="S112" s="57">
        <v>1.125</v>
      </c>
      <c r="T112" s="59" t="s">
        <v>226</v>
      </c>
      <c r="U112" s="60"/>
      <c r="V112" s="61"/>
      <c r="W112" s="62"/>
    </row>
    <row r="113" spans="1:41" ht="15" x14ac:dyDescent="0.25">
      <c r="A113" s="23" t="s">
        <v>149</v>
      </c>
      <c r="B113" s="24" t="s">
        <v>177</v>
      </c>
      <c r="C113" s="200">
        <v>43831</v>
      </c>
      <c r="D113" s="194">
        <f t="shared" ref="D113" si="39">IF(AND(E113=".",H113=".",M113="."),".",AVERAGE(E113,H113,M113))</f>
        <v>2.2729798555374146</v>
      </c>
      <c r="E113" s="55">
        <v>2.3204545974731445</v>
      </c>
      <c r="F113" s="56">
        <v>1.5499999523162842</v>
      </c>
      <c r="G113" s="57">
        <v>3.0909090042114258</v>
      </c>
      <c r="H113" s="58">
        <v>1.6499999761581421</v>
      </c>
      <c r="I113" s="57">
        <v>1</v>
      </c>
      <c r="J113" s="57">
        <v>2</v>
      </c>
      <c r="K113" s="57">
        <v>2.0999999046325684</v>
      </c>
      <c r="L113" s="57">
        <v>1.5</v>
      </c>
      <c r="M113" s="58">
        <v>2.848484992980957</v>
      </c>
      <c r="N113" s="57">
        <v>4</v>
      </c>
      <c r="O113" s="59">
        <v>1.696969747543335</v>
      </c>
      <c r="P113" s="60"/>
      <c r="Q113" s="60"/>
      <c r="R113" s="207">
        <v>2.0999999046325684</v>
      </c>
      <c r="S113" s="57">
        <v>1.5</v>
      </c>
      <c r="T113" s="59">
        <v>2.5714285373687744</v>
      </c>
      <c r="U113" s="60"/>
      <c r="V113" s="61"/>
      <c r="W113" s="62"/>
    </row>
    <row r="114" spans="1:41" ht="13" x14ac:dyDescent="0.25">
      <c r="A114" s="23" t="s">
        <v>126</v>
      </c>
      <c r="B114" s="24" t="s">
        <v>82</v>
      </c>
      <c r="C114" s="200">
        <v>43101</v>
      </c>
      <c r="D114" s="194">
        <f t="shared" si="37"/>
        <v>2.7012595733006797</v>
      </c>
      <c r="E114" s="55">
        <v>3.90216064453125</v>
      </c>
      <c r="F114" s="56">
        <v>4.1777777671813965</v>
      </c>
      <c r="G114" s="57">
        <v>3.6265432834625244</v>
      </c>
      <c r="H114" s="58">
        <v>1.5139917135238647</v>
      </c>
      <c r="I114" s="57">
        <v>2.4629628658294678</v>
      </c>
      <c r="J114" s="57">
        <v>0.97530865669250488</v>
      </c>
      <c r="K114" s="57">
        <v>2.2925925254821777</v>
      </c>
      <c r="L114" s="57">
        <v>0.32510286569595337</v>
      </c>
      <c r="M114" s="58">
        <v>2.6876263618469238</v>
      </c>
      <c r="N114" s="57">
        <v>2.7388889789581299</v>
      </c>
      <c r="O114" s="59">
        <v>2.6363637447357178</v>
      </c>
      <c r="P114" s="60"/>
      <c r="Q114" s="60"/>
      <c r="R114" s="207">
        <v>2.2925925254821777</v>
      </c>
      <c r="S114" s="57">
        <v>1.6666666269302368</v>
      </c>
      <c r="T114" s="59">
        <v>2.9682538509368896</v>
      </c>
      <c r="U114" s="60"/>
      <c r="V114" s="61"/>
      <c r="W114" s="62"/>
    </row>
    <row r="115" spans="1:41" ht="13" x14ac:dyDescent="0.25">
      <c r="B115" s="24"/>
      <c r="C115" s="175"/>
      <c r="D115" s="194"/>
      <c r="E115" s="58"/>
      <c r="F115" s="57"/>
      <c r="G115" s="57"/>
      <c r="H115" s="58"/>
      <c r="I115" s="57"/>
      <c r="J115" s="57"/>
      <c r="K115" s="57"/>
      <c r="L115" s="57"/>
      <c r="M115" s="55"/>
      <c r="N115" s="56"/>
      <c r="O115" s="59"/>
      <c r="P115" s="60"/>
      <c r="Q115" s="60"/>
      <c r="R115" s="207"/>
      <c r="S115" s="57"/>
      <c r="T115" s="59"/>
      <c r="U115" s="60"/>
      <c r="V115" s="61"/>
      <c r="W115" s="62"/>
    </row>
    <row r="116" spans="1:41" ht="13" x14ac:dyDescent="0.25">
      <c r="B116" s="25" t="s">
        <v>172</v>
      </c>
      <c r="C116" s="176"/>
      <c r="D116" s="195">
        <f t="shared" ref="D116:O116" si="40">AVERAGE(D67:D104)</f>
        <v>1.4654606690532281</v>
      </c>
      <c r="E116" s="68">
        <f t="shared" si="40"/>
        <v>1.5873358186922575</v>
      </c>
      <c r="F116" s="69">
        <f t="shared" si="40"/>
        <v>1.234748656812467</v>
      </c>
      <c r="G116" s="70">
        <f t="shared" si="40"/>
        <v>1.8919601572884455</v>
      </c>
      <c r="H116" s="71">
        <f t="shared" si="40"/>
        <v>1.3430732049440082</v>
      </c>
      <c r="I116" s="70">
        <f t="shared" si="40"/>
        <v>1.6590784635092761</v>
      </c>
      <c r="J116" s="70">
        <f t="shared" si="40"/>
        <v>0.80822995618769999</v>
      </c>
      <c r="K116" s="70">
        <f t="shared" si="40"/>
        <v>1.8502278955359208</v>
      </c>
      <c r="L116" s="70">
        <f t="shared" si="40"/>
        <v>1.0693511049214162</v>
      </c>
      <c r="M116" s="71">
        <f t="shared" si="40"/>
        <v>1.465972983523419</v>
      </c>
      <c r="N116" s="70">
        <f t="shared" si="40"/>
        <v>1.3362361098590649</v>
      </c>
      <c r="O116" s="72">
        <f t="shared" si="40"/>
        <v>1.5957098720889342</v>
      </c>
      <c r="P116" s="60"/>
      <c r="Q116" s="60"/>
      <c r="R116" s="208">
        <f t="shared" ref="R116:T116" si="41">AVERAGE(R67:R104)</f>
        <v>1.8502278955359208</v>
      </c>
      <c r="S116" s="70">
        <f t="shared" si="41"/>
        <v>1.271053477337486</v>
      </c>
      <c r="T116" s="72">
        <f t="shared" si="41"/>
        <v>2.4051796025351475</v>
      </c>
      <c r="U116" s="60"/>
      <c r="V116" s="61"/>
      <c r="W116" s="62"/>
    </row>
    <row r="117" spans="1:41" s="95" customFormat="1" ht="13" x14ac:dyDescent="0.25">
      <c r="B117" s="158" t="s">
        <v>183</v>
      </c>
      <c r="C117" s="177"/>
      <c r="D117" s="196">
        <f t="shared" ref="D117:O117" si="42">AVERAGE(SMALL(D67:D104,1),SMALL(D67:D104,2),SMALL(D67:D104,3),SMALL(D67:D104,4),SMALL(D67:D104,5))</f>
        <v>0.79404964049657178</v>
      </c>
      <c r="E117" s="73">
        <f t="shared" si="42"/>
        <v>0.58341788053512578</v>
      </c>
      <c r="F117" s="74">
        <f t="shared" si="42"/>
        <v>0.20909091234207153</v>
      </c>
      <c r="G117" s="75">
        <f t="shared" si="42"/>
        <v>0.83225308656692509</v>
      </c>
      <c r="H117" s="76">
        <f t="shared" si="42"/>
        <v>0.71046351194381718</v>
      </c>
      <c r="I117" s="75">
        <f t="shared" si="42"/>
        <v>0.42378167510032655</v>
      </c>
      <c r="J117" s="75">
        <f t="shared" si="42"/>
        <v>2.1442495286464691E-2</v>
      </c>
      <c r="K117" s="75">
        <f t="shared" si="42"/>
        <v>1.0246154069900513</v>
      </c>
      <c r="L117" s="75">
        <f t="shared" si="42"/>
        <v>0.32222222983837129</v>
      </c>
      <c r="M117" s="76">
        <f t="shared" si="42"/>
        <v>0.72567781209945681</v>
      </c>
      <c r="N117" s="75">
        <f t="shared" si="42"/>
        <v>0.59315788745880127</v>
      </c>
      <c r="O117" s="77">
        <f t="shared" si="42"/>
        <v>0.80404040217399597</v>
      </c>
      <c r="P117" s="93"/>
      <c r="Q117" s="93"/>
      <c r="R117" s="209">
        <f t="shared" ref="R117:T117" si="43">AVERAGE(SMALL(R67:R104,1),SMALL(R67:R104,2),SMALL(R67:R104,3),SMALL(R67:R104,4),SMALL(R67:R104,5))</f>
        <v>1.0246154069900513</v>
      </c>
      <c r="S117" s="75">
        <f t="shared" si="43"/>
        <v>0.56666666269302368</v>
      </c>
      <c r="T117" s="77">
        <f t="shared" si="43"/>
        <v>1.1428571343421936</v>
      </c>
      <c r="U117" s="93"/>
      <c r="V117" s="94"/>
      <c r="W117" s="62"/>
    </row>
    <row r="118" spans="1:41" s="95" customFormat="1" ht="13.5" thickBot="1" x14ac:dyDescent="0.3">
      <c r="B118" s="158" t="s">
        <v>184</v>
      </c>
      <c r="C118" s="179"/>
      <c r="D118" s="199">
        <f t="shared" ref="D118:O118" si="44">AVERAGE(LARGE(D67:D104,1),LARGE(D67:D104,2),LARGE(D67:D104,3),LARGE(D67:D104,4),LARGE(D67:D104,5))</f>
        <v>2.4412561416625977</v>
      </c>
      <c r="E118" s="151">
        <f t="shared" si="44"/>
        <v>3.0667041778564452</v>
      </c>
      <c r="F118" s="152">
        <f t="shared" si="44"/>
        <v>2.8353684425354002</v>
      </c>
      <c r="G118" s="84">
        <f t="shared" si="44"/>
        <v>3.4702073574066161</v>
      </c>
      <c r="H118" s="153">
        <f t="shared" si="44"/>
        <v>2.3867790460586549</v>
      </c>
      <c r="I118" s="84">
        <f t="shared" si="44"/>
        <v>4.32494740486145</v>
      </c>
      <c r="J118" s="84">
        <f t="shared" si="44"/>
        <v>2.3087718963623045</v>
      </c>
      <c r="K118" s="84">
        <f t="shared" si="44"/>
        <v>2.68666672706604</v>
      </c>
      <c r="L118" s="84">
        <f t="shared" si="44"/>
        <v>1.9888888835906982</v>
      </c>
      <c r="M118" s="153">
        <f t="shared" si="44"/>
        <v>2.2760234355926512</v>
      </c>
      <c r="N118" s="84">
        <f t="shared" si="44"/>
        <v>2.2858363151550294</v>
      </c>
      <c r="O118" s="154">
        <f t="shared" si="44"/>
        <v>2.4535884857177734</v>
      </c>
      <c r="P118" s="93"/>
      <c r="Q118" s="93"/>
      <c r="R118" s="211">
        <f t="shared" ref="R118:T118" si="45">AVERAGE(LARGE(R67:R104,1),LARGE(R67:R104,2),LARGE(R67:R104,3),LARGE(R67:R104,4),LARGE(R67:R104,5))</f>
        <v>2.68666672706604</v>
      </c>
      <c r="S118" s="84">
        <f t="shared" si="45"/>
        <v>2.0777777671813964</v>
      </c>
      <c r="T118" s="154">
        <f t="shared" si="45"/>
        <v>3.6081453800201415</v>
      </c>
      <c r="U118" s="93"/>
      <c r="V118" s="94"/>
      <c r="W118" s="62"/>
    </row>
    <row r="119" spans="1:41" s="96" customFormat="1" x14ac:dyDescent="0.25">
      <c r="C119" s="26"/>
      <c r="D119" s="90"/>
      <c r="E119" s="90"/>
      <c r="F119" s="90"/>
      <c r="G119" s="90"/>
      <c r="H119" s="90"/>
      <c r="I119" s="90"/>
      <c r="J119" s="90"/>
      <c r="K119" s="90"/>
      <c r="L119" s="90"/>
      <c r="M119" s="90"/>
    </row>
    <row r="120" spans="1:41" s="96" customFormat="1" ht="13" x14ac:dyDescent="0.25">
      <c r="B120" s="28"/>
      <c r="C120" s="28"/>
      <c r="D120" s="90"/>
      <c r="E120" s="90"/>
      <c r="F120" s="90"/>
      <c r="G120" s="90"/>
      <c r="H120" s="90"/>
      <c r="I120" s="90"/>
      <c r="J120" s="90"/>
      <c r="K120" s="90"/>
      <c r="L120" s="90"/>
      <c r="M120" s="90"/>
    </row>
    <row r="121" spans="1:41" s="96" customFormat="1" ht="13" x14ac:dyDescent="0.25">
      <c r="B121" s="28" t="s">
        <v>173</v>
      </c>
      <c r="C121" s="30"/>
      <c r="D121" s="91"/>
      <c r="E121" s="91"/>
      <c r="F121" s="91"/>
      <c r="G121" s="91"/>
      <c r="H121" s="91"/>
      <c r="I121" s="91"/>
      <c r="J121" s="91"/>
      <c r="K121" s="91"/>
      <c r="L121" s="91"/>
    </row>
    <row r="122" spans="1:41" s="97" customFormat="1" ht="11.25" customHeight="1" x14ac:dyDescent="0.3">
      <c r="B122" s="30" t="s">
        <v>85</v>
      </c>
      <c r="C122" s="30"/>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row>
    <row r="123" spans="1:41" s="97" customFormat="1" ht="11.25" customHeight="1" x14ac:dyDescent="0.3">
      <c r="B123" s="30" t="s">
        <v>89</v>
      </c>
      <c r="C123" s="30"/>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row>
    <row r="124" spans="1:41" s="97" customFormat="1" ht="11.25" customHeight="1" x14ac:dyDescent="0.3">
      <c r="B124" s="30"/>
      <c r="C124" s="30"/>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row>
    <row r="125" spans="1:41" s="29" customFormat="1" ht="13" x14ac:dyDescent="0.25">
      <c r="B125" s="28" t="s">
        <v>86</v>
      </c>
      <c r="C125" s="30"/>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F125" s="21"/>
      <c r="AG125" s="21"/>
      <c r="AH125" s="21"/>
      <c r="AI125" s="21"/>
      <c r="AJ125" s="21"/>
      <c r="AK125" s="21"/>
      <c r="AL125" s="21"/>
      <c r="AM125" s="21"/>
      <c r="AN125" s="21"/>
    </row>
    <row r="126" spans="1:41" s="31" customFormat="1" ht="13" x14ac:dyDescent="0.25">
      <c r="B126" s="31" t="s">
        <v>140</v>
      </c>
      <c r="C126" s="28"/>
      <c r="D126" s="22"/>
      <c r="E126" s="22"/>
      <c r="F126" s="22"/>
      <c r="G126" s="22"/>
      <c r="H126" s="22"/>
      <c r="I126" s="22"/>
      <c r="J126" s="20"/>
      <c r="K126" s="20"/>
      <c r="L126" s="20"/>
      <c r="M126" s="20"/>
      <c r="N126" s="20"/>
      <c r="O126" s="20"/>
      <c r="P126" s="20"/>
      <c r="Q126" s="20"/>
      <c r="R126" s="20"/>
      <c r="S126" s="20"/>
      <c r="T126" s="20"/>
      <c r="U126" s="20"/>
      <c r="V126" s="20"/>
      <c r="W126" s="20"/>
      <c r="X126" s="20"/>
      <c r="Y126" s="20"/>
      <c r="Z126" s="20"/>
      <c r="AA126" s="20"/>
      <c r="AB126" s="20"/>
      <c r="AC126" s="28"/>
      <c r="AE126" s="20"/>
      <c r="AF126" s="20"/>
      <c r="AG126" s="21"/>
      <c r="AH126" s="21"/>
      <c r="AI126" s="21"/>
      <c r="AJ126" s="21"/>
      <c r="AK126" s="21"/>
      <c r="AL126" s="21"/>
      <c r="AM126" s="21"/>
      <c r="AN126" s="21"/>
      <c r="AO126" s="21"/>
    </row>
    <row r="127" spans="1:41" s="95" customFormat="1" x14ac:dyDescent="0.25">
      <c r="B127" s="89" t="s">
        <v>84</v>
      </c>
      <c r="C127" s="89"/>
      <c r="D127" s="87"/>
      <c r="E127" s="87"/>
      <c r="F127" s="87"/>
      <c r="G127" s="87"/>
      <c r="H127" s="87"/>
      <c r="I127" s="87"/>
      <c r="J127" s="87"/>
      <c r="K127" s="87"/>
      <c r="L127" s="87"/>
      <c r="M127" s="87"/>
      <c r="N127" s="87"/>
      <c r="O127" s="87"/>
    </row>
    <row r="128" spans="1:41" s="95" customFormat="1" x14ac:dyDescent="0.25">
      <c r="B128" s="22" t="s">
        <v>175</v>
      </c>
      <c r="C128" s="89"/>
      <c r="D128" s="87"/>
      <c r="E128" s="87"/>
      <c r="F128" s="87"/>
      <c r="G128" s="87"/>
      <c r="H128" s="87"/>
      <c r="I128" s="87"/>
      <c r="J128" s="87"/>
      <c r="K128" s="87"/>
      <c r="L128" s="87"/>
      <c r="M128" s="87"/>
      <c r="N128" s="87"/>
      <c r="O128" s="87"/>
    </row>
    <row r="129" spans="2:15" s="95" customFormat="1" x14ac:dyDescent="0.25">
      <c r="B129" s="89" t="s">
        <v>144</v>
      </c>
      <c r="C129" s="22"/>
      <c r="D129" s="87"/>
      <c r="E129" s="87"/>
      <c r="F129" s="87"/>
      <c r="G129" s="87"/>
      <c r="H129" s="87"/>
      <c r="I129" s="87"/>
      <c r="J129" s="87"/>
      <c r="K129" s="87"/>
      <c r="L129" s="87"/>
      <c r="M129" s="87"/>
      <c r="N129" s="87"/>
      <c r="O129" s="87"/>
    </row>
    <row r="130" spans="2:15" s="95" customFormat="1" x14ac:dyDescent="0.25">
      <c r="B130" s="22" t="s">
        <v>145</v>
      </c>
      <c r="C130" s="33"/>
      <c r="D130" s="87"/>
      <c r="E130" s="87"/>
      <c r="F130" s="87"/>
      <c r="G130" s="87"/>
      <c r="H130" s="87"/>
      <c r="I130" s="87"/>
      <c r="J130" s="87"/>
      <c r="K130" s="87"/>
      <c r="L130" s="87"/>
      <c r="M130" s="87"/>
      <c r="N130" s="87"/>
      <c r="O130" s="87"/>
    </row>
    <row r="131" spans="2:15" s="95" customFormat="1" x14ac:dyDescent="0.25">
      <c r="B131" s="92" t="s">
        <v>165</v>
      </c>
      <c r="C131" s="22"/>
      <c r="D131" s="87"/>
      <c r="E131" s="87"/>
      <c r="F131" s="87"/>
      <c r="G131" s="87"/>
      <c r="H131" s="87"/>
      <c r="I131" s="87"/>
      <c r="J131" s="87"/>
      <c r="K131" s="87"/>
      <c r="L131" s="87"/>
      <c r="M131" s="87"/>
      <c r="N131" s="87"/>
      <c r="O131" s="87"/>
    </row>
    <row r="132" spans="2:15" s="95" customFormat="1" x14ac:dyDescent="0.25">
      <c r="B132" s="92" t="s">
        <v>166</v>
      </c>
      <c r="C132" s="22"/>
      <c r="D132" s="87"/>
      <c r="E132" s="87"/>
      <c r="F132" s="87"/>
      <c r="G132" s="87"/>
      <c r="H132" s="87"/>
      <c r="I132" s="87"/>
      <c r="J132" s="87"/>
      <c r="K132" s="87"/>
      <c r="L132" s="87"/>
      <c r="M132" s="87"/>
      <c r="N132" s="87"/>
      <c r="O132" s="87"/>
    </row>
    <row r="133" spans="2:15" s="95" customFormat="1" x14ac:dyDescent="0.25">
      <c r="B133" s="92" t="s">
        <v>167</v>
      </c>
      <c r="C133" s="22"/>
      <c r="D133" s="87"/>
      <c r="E133" s="87"/>
      <c r="F133" s="87"/>
      <c r="G133" s="87"/>
      <c r="H133" s="87"/>
      <c r="I133" s="87"/>
      <c r="J133" s="87"/>
      <c r="K133" s="87"/>
      <c r="L133" s="87"/>
      <c r="M133" s="87"/>
      <c r="N133" s="87"/>
      <c r="O133" s="87"/>
    </row>
    <row r="134" spans="2:15" s="95" customFormat="1" x14ac:dyDescent="0.25">
      <c r="B134" s="92" t="s">
        <v>168</v>
      </c>
      <c r="C134" s="22"/>
      <c r="D134" s="87"/>
      <c r="E134" s="87"/>
      <c r="F134" s="87"/>
      <c r="G134" s="87"/>
      <c r="H134" s="87"/>
      <c r="I134" s="87"/>
      <c r="J134" s="87"/>
      <c r="K134" s="87"/>
      <c r="L134" s="87"/>
      <c r="M134" s="87"/>
      <c r="N134" s="87"/>
      <c r="O134" s="87"/>
    </row>
    <row r="135" spans="2:15" x14ac:dyDescent="0.25">
      <c r="B135" t="s">
        <v>192</v>
      </c>
    </row>
    <row r="139" spans="2:15" s="95" customFormat="1" x14ac:dyDescent="0.25">
      <c r="C139" s="33"/>
      <c r="D139" s="87"/>
      <c r="E139" s="87"/>
      <c r="F139" s="87"/>
      <c r="G139" s="87"/>
      <c r="H139" s="87"/>
      <c r="I139" s="87"/>
      <c r="J139" s="87"/>
      <c r="K139" s="87"/>
      <c r="L139" s="87"/>
      <c r="M139" s="87"/>
      <c r="N139" s="87"/>
      <c r="O139" s="87"/>
    </row>
    <row r="140" spans="2:15" s="95" customFormat="1" x14ac:dyDescent="0.25">
      <c r="C140" s="33"/>
      <c r="D140" s="87"/>
      <c r="E140" s="87"/>
      <c r="F140" s="87"/>
      <c r="G140" s="87"/>
      <c r="H140" s="87"/>
      <c r="I140" s="87"/>
      <c r="J140" s="87"/>
      <c r="K140" s="87"/>
      <c r="L140" s="87"/>
      <c r="M140" s="87"/>
      <c r="N140" s="87"/>
      <c r="O140" s="87"/>
    </row>
    <row r="141" spans="2:15" s="95" customFormat="1" x14ac:dyDescent="0.25">
      <c r="C141" s="33"/>
      <c r="D141" s="87"/>
      <c r="E141" s="87"/>
      <c r="F141" s="87"/>
      <c r="G141" s="87"/>
      <c r="H141" s="87"/>
      <c r="I141" s="87"/>
      <c r="J141" s="87"/>
      <c r="K141" s="87"/>
      <c r="L141" s="87"/>
      <c r="M141" s="87"/>
      <c r="N141" s="87"/>
      <c r="O141" s="87"/>
    </row>
    <row r="142" spans="2:15" s="95" customFormat="1" x14ac:dyDescent="0.25">
      <c r="C142" s="33"/>
      <c r="D142" s="87"/>
      <c r="E142" s="87"/>
      <c r="F142" s="87"/>
      <c r="G142" s="87"/>
      <c r="H142" s="87"/>
      <c r="I142" s="87"/>
      <c r="J142" s="87"/>
      <c r="K142" s="87"/>
      <c r="L142" s="87"/>
      <c r="M142" s="87"/>
      <c r="N142" s="87"/>
      <c r="O142" s="87"/>
    </row>
    <row r="143" spans="2:15" x14ac:dyDescent="0.25">
      <c r="B143" s="86"/>
      <c r="C143" s="33"/>
    </row>
    <row r="144" spans="2:15" x14ac:dyDescent="0.25">
      <c r="B144" s="86"/>
      <c r="C144" s="33"/>
    </row>
    <row r="145" spans="2:3" x14ac:dyDescent="0.25">
      <c r="B145" s="86"/>
      <c r="C145" s="33"/>
    </row>
    <row r="146" spans="2:3" x14ac:dyDescent="0.25">
      <c r="B146" s="86"/>
      <c r="C146" s="33"/>
    </row>
    <row r="147" spans="2:3" x14ac:dyDescent="0.25">
      <c r="B147" s="86"/>
      <c r="C147" s="33"/>
    </row>
    <row r="148" spans="2:3" x14ac:dyDescent="0.25">
      <c r="B148" s="86"/>
      <c r="C148" s="33"/>
    </row>
    <row r="149" spans="2:3" x14ac:dyDescent="0.25">
      <c r="B149" s="86"/>
      <c r="C149" s="33"/>
    </row>
    <row r="150" spans="2:3" x14ac:dyDescent="0.25">
      <c r="B150" s="86"/>
      <c r="C150" s="33"/>
    </row>
    <row r="151" spans="2:3" x14ac:dyDescent="0.25">
      <c r="C151" s="33"/>
    </row>
    <row r="152" spans="2:3" x14ac:dyDescent="0.25">
      <c r="C152" s="33"/>
    </row>
    <row r="153" spans="2:3" x14ac:dyDescent="0.25">
      <c r="C153" s="33"/>
    </row>
    <row r="154" spans="2:3" x14ac:dyDescent="0.25">
      <c r="C154" s="33"/>
    </row>
  </sheetData>
  <sortState xmlns:xlrd2="http://schemas.microsoft.com/office/spreadsheetml/2017/richdata2" ref="B136:D172">
    <sortCondition ref="D136:D172"/>
  </sortState>
  <mergeCells count="5">
    <mergeCell ref="E6:G6"/>
    <mergeCell ref="H6:L6"/>
    <mergeCell ref="M6:O6"/>
    <mergeCell ref="C5:C7"/>
    <mergeCell ref="R6:T6"/>
  </mergeCells>
  <conditionalFormatting sqref="D62">
    <cfRule type="cellIs" dxfId="16" priority="4" operator="greaterThan">
      <formula>1.38</formula>
    </cfRule>
  </conditionalFormatting>
  <conditionalFormatting sqref="D61">
    <cfRule type="cellIs" dxfId="15" priority="3" operator="greaterThan">
      <formula>1.38</formula>
    </cfRule>
  </conditionalFormatting>
  <conditionalFormatting sqref="D116:D117">
    <cfRule type="cellIs" dxfId="14" priority="1" operator="greaterThan">
      <formula>1.38</formula>
    </cfRule>
  </conditionalFormatting>
  <pageMargins left="0.7" right="0.7" top="0.75" bottom="0.75" header="0.3" footer="0.3"/>
  <pageSetup paperSize="9" scale="96" fitToWidth="0" orientation="landscape" r:id="rId1"/>
  <headerFooter>
    <oddFooter>&amp;C_x000D_&amp;1#&amp;"Calibri"&amp;10&amp;K0000FF Restricted Use - À usage restreint</oddFooter>
  </headerFooter>
  <colBreaks count="2" manualBreakCount="2">
    <brk id="7" min="4" max="15" man="1"/>
    <brk id="12" min="4"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AF8A-C470-4C22-B7C0-DF0475ECAEAC}">
  <dimension ref="A1:ZJ156"/>
  <sheetViews>
    <sheetView zoomScale="70" zoomScaleNormal="70" workbookViewId="0">
      <pane xSplit="2" ySplit="11" topLeftCell="C12" activePane="bottomRight" state="frozen"/>
      <selection pane="topRight" activeCell="B1" sqref="B1"/>
      <selection pane="bottomLeft" activeCell="A8" sqref="A8"/>
      <selection pane="bottomRight" activeCell="L39" sqref="L39"/>
    </sheetView>
  </sheetViews>
  <sheetFormatPr defaultColWidth="9.1796875" defaultRowHeight="12.5" x14ac:dyDescent="0.25"/>
  <cols>
    <col min="1" max="1" width="0" style="34" hidden="1" customWidth="1"/>
    <col min="2" max="2" width="46.1796875" style="34" customWidth="1"/>
    <col min="3" max="3" width="18.1796875" style="19" customWidth="1"/>
    <col min="4" max="4" width="11.26953125" style="35" customWidth="1"/>
    <col min="5" max="5" width="9.1796875" style="35" customWidth="1"/>
    <col min="6" max="6" width="18.26953125" style="35" customWidth="1"/>
    <col min="7" max="7" width="14.90625" style="35" customWidth="1"/>
    <col min="8" max="8" width="17.6328125" style="35" customWidth="1"/>
    <col min="9" max="9" width="16.81640625" style="35" customWidth="1"/>
    <col min="10" max="10" width="8.81640625" style="35" customWidth="1"/>
    <col min="11" max="14" width="17.36328125" style="35" customWidth="1"/>
    <col min="15" max="15" width="12.453125" style="35" customWidth="1"/>
    <col min="16" max="18" width="17.90625" style="35" customWidth="1"/>
    <col min="19" max="19" width="24.1796875" style="35" customWidth="1"/>
    <col min="20" max="20" width="10.26953125" style="35" customWidth="1"/>
    <col min="21" max="24" width="16.90625" style="35" customWidth="1"/>
    <col min="25" max="25" width="6.81640625" style="35" customWidth="1"/>
    <col min="26" max="29" width="17.08984375" style="35" customWidth="1"/>
    <col min="30" max="30" width="8.1796875" style="35" customWidth="1"/>
    <col min="31" max="34" width="17.453125" style="35" customWidth="1"/>
    <col min="35" max="35" width="10.81640625" style="35" customWidth="1"/>
    <col min="36" max="36" width="9.1796875" style="35" customWidth="1"/>
    <col min="37" max="37" width="8.26953125" style="35" customWidth="1"/>
    <col min="38" max="38" width="6.7265625" style="35" customWidth="1"/>
    <col min="39" max="40" width="9.1796875" style="35" customWidth="1"/>
    <col min="41" max="41" width="6.7265625" style="35" customWidth="1"/>
    <col min="42" max="42" width="9.453125" style="35" customWidth="1"/>
    <col min="43" max="43" width="8.1796875" style="35" customWidth="1"/>
    <col min="44" max="44" width="6.7265625" style="35" customWidth="1"/>
    <col min="45" max="45" width="9.54296875" style="35" customWidth="1"/>
    <col min="46" max="46" width="8.1796875" style="35" customWidth="1"/>
    <col min="47" max="47" width="2.54296875" style="34" customWidth="1"/>
    <col min="48" max="48" width="13.453125" style="34" customWidth="1"/>
    <col min="49" max="49" width="7.26953125" style="34" customWidth="1"/>
    <col min="50" max="50" width="6.7265625" style="34" customWidth="1"/>
    <col min="51" max="51" width="9.54296875" style="34" customWidth="1"/>
    <col min="52" max="52" width="8.1796875" style="34" customWidth="1"/>
    <col min="53" max="53" width="7.81640625" style="34" customWidth="1"/>
    <col min="54" max="54" width="7.26953125" style="34" customWidth="1"/>
    <col min="55" max="55" width="9.1796875" style="34" customWidth="1"/>
    <col min="56" max="16384" width="9.1796875" style="34"/>
  </cols>
  <sheetData>
    <row r="1" spans="1:57" ht="12.75" hidden="1" customHeight="1" thickBot="1" x14ac:dyDescent="0.3">
      <c r="B1" s="159"/>
      <c r="C1" s="2"/>
    </row>
    <row r="2" spans="1:57" ht="12.75" hidden="1" customHeight="1" thickBot="1" x14ac:dyDescent="0.3">
      <c r="B2" s="159"/>
      <c r="C2" s="2"/>
    </row>
    <row r="3" spans="1:57" ht="12.75" hidden="1" customHeight="1" thickBot="1" x14ac:dyDescent="0.3">
      <c r="B3" s="159"/>
      <c r="C3" s="2"/>
    </row>
    <row r="4" spans="1:57" ht="12.75" hidden="1" customHeight="1" thickBot="1" x14ac:dyDescent="0.3">
      <c r="B4" s="159"/>
      <c r="C4" s="218"/>
    </row>
    <row r="5" spans="1:57" ht="12.75" hidden="1" customHeight="1" thickBot="1" x14ac:dyDescent="0.3">
      <c r="B5" s="159"/>
      <c r="C5" s="266" t="s">
        <v>133</v>
      </c>
    </row>
    <row r="6" spans="1:57" ht="12.75" hidden="1" customHeight="1" thickBot="1" x14ac:dyDescent="0.3">
      <c r="B6" s="159"/>
      <c r="C6" s="293"/>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row>
    <row r="7" spans="1:57" ht="25.5" hidden="1" thickBot="1" x14ac:dyDescent="0.3">
      <c r="B7" s="159"/>
      <c r="C7" s="293"/>
      <c r="D7" s="98" t="s">
        <v>51</v>
      </c>
      <c r="E7" s="99" t="s">
        <v>23</v>
      </c>
      <c r="F7" s="227" t="s">
        <v>196</v>
      </c>
      <c r="G7" s="227" t="s">
        <v>197</v>
      </c>
      <c r="H7" s="100" t="s">
        <v>198</v>
      </c>
      <c r="I7" s="227" t="s">
        <v>199</v>
      </c>
      <c r="J7" s="227" t="s">
        <v>24</v>
      </c>
      <c r="K7" s="227" t="s">
        <v>200</v>
      </c>
      <c r="L7" s="227" t="s">
        <v>201</v>
      </c>
      <c r="M7" s="227" t="s">
        <v>202</v>
      </c>
      <c r="N7" s="227" t="s">
        <v>203</v>
      </c>
      <c r="O7" s="227" t="s">
        <v>25</v>
      </c>
      <c r="P7" s="227" t="s">
        <v>204</v>
      </c>
      <c r="Q7" s="227" t="s">
        <v>205</v>
      </c>
      <c r="R7" s="227" t="s">
        <v>206</v>
      </c>
      <c r="S7" s="227" t="s">
        <v>207</v>
      </c>
      <c r="T7" s="227" t="s">
        <v>26</v>
      </c>
      <c r="U7" s="227" t="s">
        <v>208</v>
      </c>
      <c r="V7" s="227" t="s">
        <v>209</v>
      </c>
      <c r="W7" s="227" t="s">
        <v>210</v>
      </c>
      <c r="X7" s="227" t="s">
        <v>211</v>
      </c>
      <c r="Y7" s="227" t="s">
        <v>27</v>
      </c>
      <c r="Z7" s="227" t="s">
        <v>212</v>
      </c>
      <c r="AA7" s="227" t="s">
        <v>213</v>
      </c>
      <c r="AB7" s="227" t="s">
        <v>214</v>
      </c>
      <c r="AC7" s="227" t="s">
        <v>215</v>
      </c>
      <c r="AD7" s="227" t="s">
        <v>37</v>
      </c>
      <c r="AE7" s="100" t="s">
        <v>216</v>
      </c>
      <c r="AF7" s="100" t="s">
        <v>217</v>
      </c>
      <c r="AG7" s="100" t="s">
        <v>218</v>
      </c>
      <c r="AH7" s="100" t="s">
        <v>219</v>
      </c>
      <c r="AI7" s="98" t="s">
        <v>28</v>
      </c>
    </row>
    <row r="8" spans="1:57" ht="11.25" customHeight="1" x14ac:dyDescent="0.25">
      <c r="B8" s="159"/>
      <c r="C8" s="293" t="s">
        <v>133</v>
      </c>
      <c r="D8" s="305" t="s">
        <v>30</v>
      </c>
      <c r="E8" s="308" t="s">
        <v>157</v>
      </c>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10"/>
      <c r="AI8" s="297" t="s">
        <v>29</v>
      </c>
    </row>
    <row r="9" spans="1:57" ht="32.25" customHeight="1" x14ac:dyDescent="0.25">
      <c r="B9" s="159"/>
      <c r="C9" s="293"/>
      <c r="D9" s="306"/>
      <c r="E9" s="311"/>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3"/>
      <c r="AI9" s="298"/>
    </row>
    <row r="10" spans="1:57" ht="33.75" customHeight="1" x14ac:dyDescent="0.25">
      <c r="B10" s="159"/>
      <c r="C10" s="293"/>
      <c r="D10" s="306"/>
      <c r="E10" s="300" t="s">
        <v>31</v>
      </c>
      <c r="F10" s="301"/>
      <c r="G10" s="301"/>
      <c r="H10" s="301"/>
      <c r="I10" s="302"/>
      <c r="J10" s="303" t="s">
        <v>158</v>
      </c>
      <c r="K10" s="303"/>
      <c r="L10" s="303"/>
      <c r="M10" s="303"/>
      <c r="N10" s="303"/>
      <c r="O10" s="303" t="s">
        <v>0</v>
      </c>
      <c r="P10" s="303"/>
      <c r="Q10" s="303"/>
      <c r="R10" s="303"/>
      <c r="S10" s="303"/>
      <c r="T10" s="303" t="s">
        <v>1</v>
      </c>
      <c r="U10" s="303"/>
      <c r="V10" s="303"/>
      <c r="W10" s="303"/>
      <c r="X10" s="303"/>
      <c r="Y10" s="303" t="s">
        <v>2</v>
      </c>
      <c r="Z10" s="303"/>
      <c r="AA10" s="303"/>
      <c r="AB10" s="303"/>
      <c r="AC10" s="303"/>
      <c r="AD10" s="303" t="s">
        <v>52</v>
      </c>
      <c r="AE10" s="303"/>
      <c r="AF10" s="303"/>
      <c r="AG10" s="303"/>
      <c r="AH10" s="304"/>
      <c r="AI10" s="298"/>
    </row>
    <row r="11" spans="1:57" s="35" customFormat="1" ht="36" customHeight="1" x14ac:dyDescent="0.25">
      <c r="B11" s="159"/>
      <c r="C11" s="293"/>
      <c r="D11" s="307"/>
      <c r="E11" s="228" t="s">
        <v>13</v>
      </c>
      <c r="F11" s="229" t="s">
        <v>220</v>
      </c>
      <c r="G11" s="229" t="s">
        <v>221</v>
      </c>
      <c r="H11" s="229" t="s">
        <v>222</v>
      </c>
      <c r="I11" s="230" t="s">
        <v>223</v>
      </c>
      <c r="J11" s="101" t="s">
        <v>13</v>
      </c>
      <c r="K11" s="229" t="s">
        <v>220</v>
      </c>
      <c r="L11" s="229" t="s">
        <v>221</v>
      </c>
      <c r="M11" s="229" t="s">
        <v>222</v>
      </c>
      <c r="N11" s="230" t="s">
        <v>223</v>
      </c>
      <c r="O11" s="231" t="s">
        <v>13</v>
      </c>
      <c r="P11" s="229" t="s">
        <v>220</v>
      </c>
      <c r="Q11" s="229" t="s">
        <v>221</v>
      </c>
      <c r="R11" s="229" t="s">
        <v>222</v>
      </c>
      <c r="S11" s="230" t="s">
        <v>223</v>
      </c>
      <c r="T11" s="231" t="s">
        <v>13</v>
      </c>
      <c r="U11" s="229" t="s">
        <v>220</v>
      </c>
      <c r="V11" s="229" t="s">
        <v>221</v>
      </c>
      <c r="W11" s="229" t="s">
        <v>222</v>
      </c>
      <c r="X11" s="230" t="s">
        <v>223</v>
      </c>
      <c r="Y11" s="231" t="s">
        <v>13</v>
      </c>
      <c r="Z11" s="232" t="s">
        <v>220</v>
      </c>
      <c r="AA11" s="229" t="s">
        <v>221</v>
      </c>
      <c r="AB11" s="229" t="s">
        <v>222</v>
      </c>
      <c r="AC11" s="230" t="s">
        <v>223</v>
      </c>
      <c r="AD11" s="231" t="s">
        <v>13</v>
      </c>
      <c r="AE11" s="229" t="s">
        <v>220</v>
      </c>
      <c r="AF11" s="229" t="s">
        <v>221</v>
      </c>
      <c r="AG11" s="229" t="s">
        <v>222</v>
      </c>
      <c r="AH11" s="233" t="s">
        <v>223</v>
      </c>
      <c r="AI11" s="299"/>
      <c r="AU11" s="34"/>
      <c r="AV11" s="34"/>
      <c r="AW11" s="34"/>
      <c r="AX11" s="34"/>
      <c r="AY11" s="34"/>
      <c r="AZ11" s="34"/>
      <c r="BA11" s="34"/>
      <c r="BB11" s="34"/>
      <c r="BC11" s="34"/>
      <c r="BD11" s="34"/>
      <c r="BE11" s="34"/>
    </row>
    <row r="12" spans="1:57" s="35" customFormat="1" ht="21.75" customHeight="1" x14ac:dyDescent="0.25">
      <c r="B12" s="159"/>
      <c r="C12" s="234"/>
      <c r="D12" s="216"/>
      <c r="E12" s="235"/>
      <c r="F12" s="230"/>
      <c r="G12" s="230"/>
      <c r="H12" s="230"/>
      <c r="I12" s="230"/>
      <c r="J12" s="103"/>
      <c r="K12" s="230"/>
      <c r="L12" s="230"/>
      <c r="M12" s="230"/>
      <c r="N12" s="230"/>
      <c r="O12" s="103"/>
      <c r="P12" s="230"/>
      <c r="Q12" s="230"/>
      <c r="R12" s="230"/>
      <c r="S12" s="230"/>
      <c r="T12" s="103"/>
      <c r="U12" s="230"/>
      <c r="V12" s="230"/>
      <c r="W12" s="230"/>
      <c r="X12" s="230"/>
      <c r="Y12" s="102"/>
      <c r="Z12" s="230"/>
      <c r="AA12" s="230"/>
      <c r="AB12" s="230"/>
      <c r="AC12" s="230"/>
      <c r="AD12" s="103"/>
      <c r="AE12" s="230"/>
      <c r="AF12" s="230"/>
      <c r="AG12" s="230"/>
      <c r="AH12" s="233"/>
      <c r="AI12" s="217"/>
      <c r="AU12" s="34"/>
      <c r="AV12" s="34"/>
      <c r="AW12" s="34"/>
      <c r="AX12" s="34"/>
      <c r="AY12" s="34"/>
      <c r="AZ12" s="34"/>
      <c r="BA12" s="34"/>
      <c r="BB12" s="34"/>
      <c r="BC12" s="34"/>
      <c r="BD12" s="34"/>
      <c r="BE12" s="34"/>
    </row>
    <row r="13" spans="1:57" s="35" customFormat="1" ht="13" x14ac:dyDescent="0.25">
      <c r="B13" s="159"/>
      <c r="C13" s="234"/>
      <c r="D13" s="184">
        <v>2023</v>
      </c>
      <c r="E13" s="236">
        <v>2023</v>
      </c>
      <c r="F13" s="230"/>
      <c r="G13" s="230"/>
      <c r="H13" s="230"/>
      <c r="I13" s="230"/>
      <c r="J13" s="203">
        <v>2023</v>
      </c>
      <c r="K13" s="230"/>
      <c r="L13" s="230"/>
      <c r="M13" s="230"/>
      <c r="N13" s="230"/>
      <c r="O13" s="203">
        <v>2023</v>
      </c>
      <c r="P13" s="230"/>
      <c r="Q13" s="230"/>
      <c r="R13" s="230"/>
      <c r="S13" s="230"/>
      <c r="T13" s="203">
        <v>2023</v>
      </c>
      <c r="U13" s="230"/>
      <c r="V13" s="230"/>
      <c r="W13" s="230"/>
      <c r="X13" s="230"/>
      <c r="Y13" s="203">
        <v>2023</v>
      </c>
      <c r="Z13" s="230"/>
      <c r="AA13" s="230"/>
      <c r="AB13" s="230"/>
      <c r="AC13" s="230"/>
      <c r="AD13" s="203">
        <v>2023</v>
      </c>
      <c r="AE13" s="230"/>
      <c r="AF13" s="230"/>
      <c r="AG13" s="230"/>
      <c r="AH13" s="233"/>
      <c r="AI13" s="204">
        <v>2023</v>
      </c>
      <c r="AU13" s="34"/>
      <c r="AV13" s="34"/>
      <c r="AW13" s="34"/>
      <c r="AX13" s="34"/>
      <c r="AY13" s="34"/>
      <c r="AZ13" s="34"/>
      <c r="BA13" s="34"/>
      <c r="BB13" s="34"/>
      <c r="BC13" s="34"/>
      <c r="BD13" s="34"/>
      <c r="BE13" s="34"/>
    </row>
    <row r="14" spans="1:57" s="35" customFormat="1" ht="13" x14ac:dyDescent="0.3">
      <c r="A14" s="155" t="s">
        <v>178</v>
      </c>
      <c r="B14" s="160" t="s">
        <v>179</v>
      </c>
      <c r="C14" s="234"/>
      <c r="D14" s="216"/>
      <c r="E14" s="237"/>
      <c r="F14" s="230"/>
      <c r="G14" s="230"/>
      <c r="H14" s="230"/>
      <c r="I14" s="230"/>
      <c r="J14" s="103"/>
      <c r="K14" s="230"/>
      <c r="L14" s="230"/>
      <c r="M14" s="230"/>
      <c r="N14" s="230"/>
      <c r="O14" s="103"/>
      <c r="P14" s="230"/>
      <c r="Q14" s="230"/>
      <c r="R14" s="230"/>
      <c r="S14" s="230"/>
      <c r="T14" s="103"/>
      <c r="U14" s="230"/>
      <c r="V14" s="230"/>
      <c r="W14" s="230"/>
      <c r="X14" s="230"/>
      <c r="Y14" s="103"/>
      <c r="Z14" s="230"/>
      <c r="AA14" s="230"/>
      <c r="AB14" s="230"/>
      <c r="AC14" s="230"/>
      <c r="AD14" s="103"/>
      <c r="AE14" s="230"/>
      <c r="AF14" s="230"/>
      <c r="AG14" s="230"/>
      <c r="AH14" s="233"/>
      <c r="AI14" s="217"/>
      <c r="AU14" s="34"/>
      <c r="AV14" s="34"/>
      <c r="AW14" s="34"/>
      <c r="AX14" s="34"/>
      <c r="AY14" s="34"/>
      <c r="AZ14" s="34"/>
      <c r="BA14" s="34"/>
      <c r="BB14" s="34"/>
      <c r="BC14" s="34"/>
      <c r="BD14" s="34"/>
      <c r="BE14" s="34"/>
    </row>
    <row r="15" spans="1:57" s="35" customFormat="1" ht="13" x14ac:dyDescent="0.25">
      <c r="A15" s="19" t="s">
        <v>94</v>
      </c>
      <c r="B15" s="238" t="s">
        <v>93</v>
      </c>
      <c r="C15" s="219">
        <v>44927</v>
      </c>
      <c r="D15" s="185">
        <v>0.4285714328289032</v>
      </c>
      <c r="E15" s="239">
        <v>1.2857142686843872</v>
      </c>
      <c r="F15" s="240">
        <v>3.5999999046325684</v>
      </c>
      <c r="G15" s="240">
        <v>0</v>
      </c>
      <c r="H15" s="240">
        <v>0</v>
      </c>
      <c r="I15" s="240">
        <v>0</v>
      </c>
      <c r="J15" s="104" t="s">
        <v>226</v>
      </c>
      <c r="K15" s="240" t="s">
        <v>226</v>
      </c>
      <c r="L15" s="240" t="s">
        <v>226</v>
      </c>
      <c r="M15" s="240" t="s">
        <v>226</v>
      </c>
      <c r="N15" s="240" t="s">
        <v>226</v>
      </c>
      <c r="O15" s="104">
        <v>7.1428574621677399E-2</v>
      </c>
      <c r="P15" s="240">
        <v>0.20000000298023224</v>
      </c>
      <c r="Q15" s="240">
        <v>0</v>
      </c>
      <c r="R15" s="240">
        <v>0</v>
      </c>
      <c r="S15" s="240">
        <v>0</v>
      </c>
      <c r="T15" s="104">
        <v>0.92857140302658081</v>
      </c>
      <c r="U15" s="240">
        <v>2.5999999046325684</v>
      </c>
      <c r="V15" s="240">
        <v>0</v>
      </c>
      <c r="W15" s="240">
        <v>0</v>
      </c>
      <c r="X15" s="240">
        <v>0</v>
      </c>
      <c r="Y15" s="104">
        <v>0.4285714328289032</v>
      </c>
      <c r="Z15" s="240">
        <v>1.2000000476837158</v>
      </c>
      <c r="AA15" s="240">
        <v>0</v>
      </c>
      <c r="AB15" s="240">
        <v>0</v>
      </c>
      <c r="AC15" s="240">
        <v>0</v>
      </c>
      <c r="AD15" s="104">
        <v>1</v>
      </c>
      <c r="AE15" s="240">
        <v>2.2000000476837158</v>
      </c>
      <c r="AF15" s="240">
        <v>3</v>
      </c>
      <c r="AG15" s="240">
        <v>0</v>
      </c>
      <c r="AH15" s="59">
        <v>0</v>
      </c>
      <c r="AI15" s="105">
        <v>3.5</v>
      </c>
      <c r="AK15" s="106"/>
      <c r="AU15" s="34"/>
      <c r="AV15" s="34"/>
      <c r="AW15" s="34"/>
      <c r="AX15" s="34"/>
      <c r="AY15" s="34"/>
      <c r="AZ15" s="34"/>
      <c r="BA15" s="34"/>
      <c r="BB15" s="34"/>
      <c r="BC15" s="34"/>
      <c r="BD15" s="34"/>
      <c r="BE15" s="34"/>
    </row>
    <row r="16" spans="1:57" s="35" customFormat="1" ht="13" x14ac:dyDescent="0.25">
      <c r="A16" s="19" t="s">
        <v>108</v>
      </c>
      <c r="B16" s="238" t="s">
        <v>66</v>
      </c>
      <c r="C16" s="219">
        <v>44927</v>
      </c>
      <c r="D16" s="185">
        <v>1.7091836929321289</v>
      </c>
      <c r="E16" s="239">
        <v>2.7857143878936768</v>
      </c>
      <c r="F16" s="240">
        <v>3</v>
      </c>
      <c r="G16" s="240">
        <v>3</v>
      </c>
      <c r="H16" s="240">
        <v>1</v>
      </c>
      <c r="I16" s="240">
        <v>3.1666667461395264</v>
      </c>
      <c r="J16" s="104">
        <v>5.1428570747375488</v>
      </c>
      <c r="K16" s="240">
        <v>6</v>
      </c>
      <c r="L16" s="240">
        <v>4</v>
      </c>
      <c r="M16" s="240">
        <v>1.5</v>
      </c>
      <c r="N16" s="240">
        <v>5.8333334922790527</v>
      </c>
      <c r="O16" s="104">
        <v>1.6964285373687744</v>
      </c>
      <c r="P16" s="240">
        <v>4.5999999046325684</v>
      </c>
      <c r="Q16" s="240">
        <v>0.75</v>
      </c>
      <c r="R16" s="240">
        <v>0</v>
      </c>
      <c r="S16" s="240">
        <v>0</v>
      </c>
      <c r="T16" s="104">
        <v>1.6785714626312256</v>
      </c>
      <c r="U16" s="240">
        <v>2.4000000953674316</v>
      </c>
      <c r="V16" s="240">
        <v>3.5</v>
      </c>
      <c r="W16" s="240">
        <v>0</v>
      </c>
      <c r="X16" s="240">
        <v>1.3333333730697632</v>
      </c>
      <c r="Y16" s="104">
        <v>3.1428570747375488</v>
      </c>
      <c r="Z16" s="240">
        <v>4.8000001907348633</v>
      </c>
      <c r="AA16" s="240">
        <v>4</v>
      </c>
      <c r="AB16" s="240">
        <v>0</v>
      </c>
      <c r="AC16" s="240">
        <v>2.6666667461395264</v>
      </c>
      <c r="AD16" s="104">
        <v>1.1785714626312256</v>
      </c>
      <c r="AE16" s="240">
        <v>2.2000000476837158</v>
      </c>
      <c r="AF16" s="240">
        <v>1.5</v>
      </c>
      <c r="AG16" s="240">
        <v>2</v>
      </c>
      <c r="AH16" s="59">
        <v>0</v>
      </c>
      <c r="AI16" s="105">
        <v>5.125</v>
      </c>
      <c r="AK16" s="106"/>
      <c r="AU16" s="34"/>
      <c r="AV16" s="34"/>
      <c r="AW16" s="34"/>
      <c r="AX16" s="34"/>
      <c r="AY16" s="34"/>
      <c r="AZ16" s="34"/>
      <c r="BA16" s="34"/>
      <c r="BB16" s="34"/>
      <c r="BC16" s="34"/>
      <c r="BD16" s="34"/>
      <c r="BE16" s="34"/>
    </row>
    <row r="17" spans="1:57" s="35" customFormat="1" ht="13" x14ac:dyDescent="0.25">
      <c r="A17" s="19" t="s">
        <v>148</v>
      </c>
      <c r="B17" s="238" t="s">
        <v>147</v>
      </c>
      <c r="C17" s="219">
        <v>44927</v>
      </c>
      <c r="D17" s="185">
        <v>2.3775510787963867</v>
      </c>
      <c r="E17" s="239">
        <v>3.25</v>
      </c>
      <c r="F17" s="240">
        <v>4</v>
      </c>
      <c r="G17" s="240">
        <v>1.5</v>
      </c>
      <c r="H17" s="240">
        <v>1.5</v>
      </c>
      <c r="I17" s="240">
        <v>3.5</v>
      </c>
      <c r="J17" s="104">
        <v>4.0714287757873535</v>
      </c>
      <c r="K17" s="240">
        <v>5.1999998092651367</v>
      </c>
      <c r="L17" s="240">
        <v>3</v>
      </c>
      <c r="M17" s="240">
        <v>3.5</v>
      </c>
      <c r="N17" s="240">
        <v>3.5</v>
      </c>
      <c r="O17" s="104">
        <v>1.3214285373687744</v>
      </c>
      <c r="P17" s="240">
        <v>1.7999999523162842</v>
      </c>
      <c r="Q17" s="240">
        <v>1.5</v>
      </c>
      <c r="R17" s="240">
        <v>0</v>
      </c>
      <c r="S17" s="240">
        <v>1.3333333730697632</v>
      </c>
      <c r="T17" s="104">
        <v>2.7142856121063232</v>
      </c>
      <c r="U17" s="240">
        <v>3.5999999046325684</v>
      </c>
      <c r="V17" s="240">
        <v>3</v>
      </c>
      <c r="W17" s="240">
        <v>0</v>
      </c>
      <c r="X17" s="240">
        <v>2.8333332538604736</v>
      </c>
      <c r="Y17" s="104">
        <v>7.1428574621677399E-2</v>
      </c>
      <c r="Z17" s="240">
        <v>0.20000000298023224</v>
      </c>
      <c r="AA17" s="240">
        <v>0</v>
      </c>
      <c r="AB17" s="240">
        <v>0</v>
      </c>
      <c r="AC17" s="240">
        <v>0</v>
      </c>
      <c r="AD17" s="104">
        <v>1.4615384340286255</v>
      </c>
      <c r="AE17" s="240">
        <v>3.5</v>
      </c>
      <c r="AF17" s="240">
        <v>3</v>
      </c>
      <c r="AG17" s="240">
        <v>0</v>
      </c>
      <c r="AH17" s="59">
        <v>0.3333333432674408</v>
      </c>
      <c r="AI17" s="105">
        <v>3.5</v>
      </c>
      <c r="AK17" s="106"/>
      <c r="AU17" s="34"/>
      <c r="AV17" s="34"/>
      <c r="AW17" s="34"/>
      <c r="AX17" s="34"/>
      <c r="AY17" s="34"/>
      <c r="AZ17" s="34"/>
      <c r="BA17" s="34"/>
      <c r="BB17" s="34"/>
      <c r="BC17" s="34"/>
      <c r="BD17" s="34"/>
      <c r="BE17" s="34"/>
    </row>
    <row r="18" spans="1:57" s="35" customFormat="1" ht="13" x14ac:dyDescent="0.25">
      <c r="A18" s="19" t="s">
        <v>95</v>
      </c>
      <c r="B18" s="238" t="s">
        <v>60</v>
      </c>
      <c r="C18" s="219">
        <v>44927</v>
      </c>
      <c r="D18" s="185">
        <v>1.1428571939468384</v>
      </c>
      <c r="E18" s="239">
        <v>2.0357143878936768</v>
      </c>
      <c r="F18" s="240">
        <v>4.1999998092651367</v>
      </c>
      <c r="G18" s="240">
        <v>1.5</v>
      </c>
      <c r="H18" s="240">
        <v>0</v>
      </c>
      <c r="I18" s="240">
        <v>1</v>
      </c>
      <c r="J18" s="104" t="s">
        <v>226</v>
      </c>
      <c r="K18" s="240" t="s">
        <v>226</v>
      </c>
      <c r="L18" s="240" t="s">
        <v>226</v>
      </c>
      <c r="M18" s="240" t="s">
        <v>226</v>
      </c>
      <c r="N18" s="240" t="s">
        <v>226</v>
      </c>
      <c r="O18" s="104">
        <v>1.75</v>
      </c>
      <c r="P18" s="240">
        <v>2.7999999523162842</v>
      </c>
      <c r="Q18" s="240">
        <v>1.5</v>
      </c>
      <c r="R18" s="240">
        <v>1.5</v>
      </c>
      <c r="S18" s="240">
        <v>1</v>
      </c>
      <c r="T18" s="104">
        <v>3.1785714626312256</v>
      </c>
      <c r="U18" s="240">
        <v>4.1999998092651367</v>
      </c>
      <c r="V18" s="240">
        <v>3.5</v>
      </c>
      <c r="W18" s="240">
        <v>0.5</v>
      </c>
      <c r="X18" s="240">
        <v>3.1666667461395264</v>
      </c>
      <c r="Y18" s="104">
        <v>2.5357143878936768</v>
      </c>
      <c r="Z18" s="240">
        <v>5.8000001907348633</v>
      </c>
      <c r="AA18" s="240">
        <v>1.5</v>
      </c>
      <c r="AB18" s="240">
        <v>0.5</v>
      </c>
      <c r="AC18" s="240">
        <v>0.66666668653488159</v>
      </c>
      <c r="AD18" s="104">
        <v>1.3928571939468384</v>
      </c>
      <c r="AE18" s="240">
        <v>3.5999999046325684</v>
      </c>
      <c r="AF18" s="240">
        <v>1.5</v>
      </c>
      <c r="AG18" s="240">
        <v>0</v>
      </c>
      <c r="AH18" s="59">
        <v>0</v>
      </c>
      <c r="AI18" s="105">
        <v>0.375</v>
      </c>
      <c r="AK18" s="106"/>
      <c r="AU18" s="34"/>
      <c r="AV18" s="34"/>
      <c r="AW18" s="34"/>
      <c r="AX18" s="34"/>
      <c r="AY18" s="34"/>
      <c r="AZ18" s="34"/>
      <c r="BA18" s="34"/>
      <c r="BB18" s="34"/>
      <c r="BC18" s="34"/>
      <c r="BD18" s="34"/>
      <c r="BE18" s="34"/>
    </row>
    <row r="19" spans="1:57" s="35" customFormat="1" ht="13" x14ac:dyDescent="0.25">
      <c r="A19" s="19" t="s">
        <v>109</v>
      </c>
      <c r="B19" s="238" t="s">
        <v>76</v>
      </c>
      <c r="C19" s="219">
        <v>44927</v>
      </c>
      <c r="D19" s="185">
        <v>0.1428571492433548</v>
      </c>
      <c r="E19" s="239">
        <v>0.8928571343421936</v>
      </c>
      <c r="F19" s="240">
        <v>2.2000000476837158</v>
      </c>
      <c r="G19" s="240">
        <v>1.5</v>
      </c>
      <c r="H19" s="240">
        <v>0</v>
      </c>
      <c r="I19" s="240">
        <v>0</v>
      </c>
      <c r="J19" s="104">
        <v>5.2857141494750977</v>
      </c>
      <c r="K19" s="240">
        <v>4.4000000953674316</v>
      </c>
      <c r="L19" s="240">
        <v>6</v>
      </c>
      <c r="M19" s="240">
        <v>5</v>
      </c>
      <c r="N19" s="240">
        <v>6</v>
      </c>
      <c r="O19" s="104">
        <v>0</v>
      </c>
      <c r="P19" s="240">
        <v>0</v>
      </c>
      <c r="Q19" s="240">
        <v>0</v>
      </c>
      <c r="R19" s="240">
        <v>0</v>
      </c>
      <c r="S19" s="240">
        <v>0</v>
      </c>
      <c r="T19" s="104">
        <v>0.8571428656578064</v>
      </c>
      <c r="U19" s="240">
        <v>2.2000000476837158</v>
      </c>
      <c r="V19" s="240">
        <v>0</v>
      </c>
      <c r="W19" s="240">
        <v>0.5</v>
      </c>
      <c r="X19" s="240">
        <v>0</v>
      </c>
      <c r="Y19" s="104">
        <v>0.91071426868438721</v>
      </c>
      <c r="Z19" s="240">
        <v>2.4000000953674316</v>
      </c>
      <c r="AA19" s="240">
        <v>0.75</v>
      </c>
      <c r="AB19" s="240">
        <v>0</v>
      </c>
      <c r="AC19" s="240">
        <v>0</v>
      </c>
      <c r="AD19" s="104">
        <v>0</v>
      </c>
      <c r="AE19" s="240">
        <v>0</v>
      </c>
      <c r="AF19" s="240">
        <v>0</v>
      </c>
      <c r="AG19" s="240">
        <v>0</v>
      </c>
      <c r="AH19" s="59">
        <v>0</v>
      </c>
      <c r="AI19" s="105">
        <v>1</v>
      </c>
      <c r="AK19" s="106"/>
      <c r="AU19" s="34"/>
      <c r="AV19" s="34"/>
      <c r="AW19" s="34"/>
      <c r="AX19" s="34"/>
      <c r="AY19" s="34"/>
      <c r="AZ19" s="34"/>
      <c r="BA19" s="34"/>
      <c r="BB19" s="34"/>
      <c r="BC19" s="34"/>
      <c r="BD19" s="34"/>
      <c r="BE19" s="34"/>
    </row>
    <row r="20" spans="1:57" s="35" customFormat="1" ht="13" x14ac:dyDescent="0.25">
      <c r="A20" s="19" t="s">
        <v>130</v>
      </c>
      <c r="B20" s="238" t="s">
        <v>129</v>
      </c>
      <c r="C20" s="219">
        <v>44927</v>
      </c>
      <c r="D20" s="185">
        <v>1.2857142686843872</v>
      </c>
      <c r="E20" s="239">
        <v>1.3571428060531616</v>
      </c>
      <c r="F20" s="240">
        <v>2.4000000953674316</v>
      </c>
      <c r="G20" s="240">
        <v>0</v>
      </c>
      <c r="H20" s="240">
        <v>3.5</v>
      </c>
      <c r="I20" s="240">
        <v>0</v>
      </c>
      <c r="J20" s="104">
        <v>4.9285712242126465</v>
      </c>
      <c r="K20" s="240">
        <v>3</v>
      </c>
      <c r="L20" s="240">
        <v>6</v>
      </c>
      <c r="M20" s="240">
        <v>6</v>
      </c>
      <c r="N20" s="240">
        <v>6</v>
      </c>
      <c r="O20" s="104">
        <v>2.2857143878936768</v>
      </c>
      <c r="P20" s="240">
        <v>3.5999999046325684</v>
      </c>
      <c r="Q20" s="240">
        <v>0</v>
      </c>
      <c r="R20" s="240">
        <v>2.5</v>
      </c>
      <c r="S20" s="240">
        <v>1.5</v>
      </c>
      <c r="T20" s="104">
        <v>1.2142857313156128</v>
      </c>
      <c r="U20" s="240">
        <v>2.4000000953674316</v>
      </c>
      <c r="V20" s="240">
        <v>0</v>
      </c>
      <c r="W20" s="240">
        <v>2.5</v>
      </c>
      <c r="X20" s="240">
        <v>0</v>
      </c>
      <c r="Y20" s="104">
        <v>1.1071428060531616</v>
      </c>
      <c r="Z20" s="240">
        <v>2.4000000953674316</v>
      </c>
      <c r="AA20" s="240">
        <v>0</v>
      </c>
      <c r="AB20" s="240">
        <v>1.75</v>
      </c>
      <c r="AC20" s="240">
        <v>0</v>
      </c>
      <c r="AD20" s="104">
        <v>0</v>
      </c>
      <c r="AE20" s="240">
        <v>0</v>
      </c>
      <c r="AF20" s="240">
        <v>0</v>
      </c>
      <c r="AG20" s="240">
        <v>0</v>
      </c>
      <c r="AH20" s="59">
        <v>0</v>
      </c>
      <c r="AI20" s="105">
        <v>0.5</v>
      </c>
      <c r="AK20" s="106"/>
      <c r="AU20" s="34"/>
      <c r="AV20" s="34"/>
      <c r="AW20" s="34"/>
      <c r="AX20" s="34"/>
      <c r="AY20" s="34"/>
      <c r="AZ20" s="34"/>
      <c r="BA20" s="34"/>
      <c r="BB20" s="34"/>
      <c r="BC20" s="34"/>
      <c r="BD20" s="34"/>
      <c r="BE20" s="34"/>
    </row>
    <row r="21" spans="1:57" s="35" customFormat="1" ht="13" x14ac:dyDescent="0.25">
      <c r="A21" s="19" t="s">
        <v>110</v>
      </c>
      <c r="B21" s="238" t="s">
        <v>57</v>
      </c>
      <c r="C21" s="219">
        <v>44927</v>
      </c>
      <c r="D21" s="185">
        <v>1.7142857313156128</v>
      </c>
      <c r="E21" s="239">
        <v>2.8214285373687744</v>
      </c>
      <c r="F21" s="240">
        <v>4.8000001907348633</v>
      </c>
      <c r="G21" s="240">
        <v>1.5</v>
      </c>
      <c r="H21" s="240">
        <v>4.5</v>
      </c>
      <c r="I21" s="240">
        <v>0.83333331346511841</v>
      </c>
      <c r="J21" s="104">
        <v>2.6071429252624512</v>
      </c>
      <c r="K21" s="240">
        <v>3.5999999046325684</v>
      </c>
      <c r="L21" s="240">
        <v>1.5</v>
      </c>
      <c r="M21" s="240">
        <v>6</v>
      </c>
      <c r="N21" s="240">
        <v>0.83333331346511841</v>
      </c>
      <c r="O21" s="104">
        <v>1.4285714626312256</v>
      </c>
      <c r="P21" s="240">
        <v>3.2000000476837158</v>
      </c>
      <c r="Q21" s="240">
        <v>0</v>
      </c>
      <c r="R21" s="240">
        <v>2</v>
      </c>
      <c r="S21" s="240">
        <v>0</v>
      </c>
      <c r="T21" s="104">
        <v>1.6428571939468384</v>
      </c>
      <c r="U21" s="240">
        <v>3.4000000953674316</v>
      </c>
      <c r="V21" s="240">
        <v>0</v>
      </c>
      <c r="W21" s="240">
        <v>3</v>
      </c>
      <c r="X21" s="240">
        <v>0</v>
      </c>
      <c r="Y21" s="104">
        <v>1.7142857313156128</v>
      </c>
      <c r="Z21" s="240">
        <v>3.5999999046325684</v>
      </c>
      <c r="AA21" s="240">
        <v>0</v>
      </c>
      <c r="AB21" s="240">
        <v>3</v>
      </c>
      <c r="AC21" s="240">
        <v>0</v>
      </c>
      <c r="AD21" s="104">
        <v>0</v>
      </c>
      <c r="AE21" s="240">
        <v>0</v>
      </c>
      <c r="AF21" s="240">
        <v>0</v>
      </c>
      <c r="AG21" s="240">
        <v>0</v>
      </c>
      <c r="AH21" s="59">
        <v>0</v>
      </c>
      <c r="AI21" s="105">
        <v>1</v>
      </c>
      <c r="AK21" s="106"/>
      <c r="AU21" s="34"/>
      <c r="AV21" s="34"/>
      <c r="AW21" s="34"/>
      <c r="AX21" s="34"/>
      <c r="AY21" s="34"/>
      <c r="AZ21" s="34"/>
      <c r="BA21" s="34"/>
      <c r="BB21" s="34"/>
      <c r="BC21" s="34"/>
      <c r="BD21" s="34"/>
      <c r="BE21" s="34"/>
    </row>
    <row r="22" spans="1:57" s="35" customFormat="1" ht="13" x14ac:dyDescent="0.25">
      <c r="A22" s="19" t="s">
        <v>96</v>
      </c>
      <c r="B22" s="238" t="s">
        <v>92</v>
      </c>
      <c r="C22" s="219">
        <v>44927</v>
      </c>
      <c r="D22" s="185">
        <v>0.8571428656578064</v>
      </c>
      <c r="E22" s="239">
        <v>4.3214287757873535</v>
      </c>
      <c r="F22" s="240">
        <v>4.8000001907348633</v>
      </c>
      <c r="G22" s="240">
        <v>1.5</v>
      </c>
      <c r="H22" s="240">
        <v>2</v>
      </c>
      <c r="I22" s="240">
        <v>5.1666665077209473</v>
      </c>
      <c r="J22" s="107">
        <v>4.7142858505249023</v>
      </c>
      <c r="K22" s="240">
        <v>3.5999999046325684</v>
      </c>
      <c r="L22" s="240">
        <v>4</v>
      </c>
      <c r="M22" s="240">
        <v>4.5</v>
      </c>
      <c r="N22" s="240">
        <v>5.8333334922790527</v>
      </c>
      <c r="O22" s="104">
        <v>0.28571429848670959</v>
      </c>
      <c r="P22" s="240">
        <v>0.80000001192092896</v>
      </c>
      <c r="Q22" s="240">
        <v>0</v>
      </c>
      <c r="R22" s="240">
        <v>0</v>
      </c>
      <c r="S22" s="240">
        <v>0</v>
      </c>
      <c r="T22" s="104">
        <v>2.0357143878936768</v>
      </c>
      <c r="U22" s="240">
        <v>2.4000000953674316</v>
      </c>
      <c r="V22" s="240">
        <v>1.5</v>
      </c>
      <c r="W22" s="240">
        <v>0</v>
      </c>
      <c r="X22" s="240">
        <v>2.5</v>
      </c>
      <c r="Y22" s="104">
        <v>2.1785714626312256</v>
      </c>
      <c r="Z22" s="240">
        <v>2.2000000476837158</v>
      </c>
      <c r="AA22" s="240">
        <v>1.5</v>
      </c>
      <c r="AB22" s="240">
        <v>1.5</v>
      </c>
      <c r="AC22" s="240">
        <v>2.5</v>
      </c>
      <c r="AD22" s="104">
        <v>0.55357140302658081</v>
      </c>
      <c r="AE22" s="240">
        <v>1.2000000476837158</v>
      </c>
      <c r="AF22" s="240">
        <v>0.75</v>
      </c>
      <c r="AG22" s="240">
        <v>0.5</v>
      </c>
      <c r="AH22" s="59">
        <v>0</v>
      </c>
      <c r="AI22" s="105">
        <v>0.25</v>
      </c>
      <c r="AK22" s="106"/>
      <c r="AU22" s="34"/>
      <c r="AV22" s="34"/>
      <c r="AW22" s="34"/>
      <c r="AX22" s="34"/>
      <c r="AY22" s="34"/>
      <c r="AZ22" s="34"/>
      <c r="BA22" s="34"/>
      <c r="BB22" s="34"/>
      <c r="BC22" s="34"/>
      <c r="BD22" s="34"/>
      <c r="BE22" s="34"/>
    </row>
    <row r="23" spans="1:57" s="35" customFormat="1" ht="13" x14ac:dyDescent="0.25">
      <c r="A23" s="19" t="s">
        <v>111</v>
      </c>
      <c r="B23" s="238" t="s">
        <v>83</v>
      </c>
      <c r="C23" s="219">
        <v>44927</v>
      </c>
      <c r="D23" s="185">
        <v>0.31868132948875427</v>
      </c>
      <c r="E23" s="239">
        <v>3.1071429252624512</v>
      </c>
      <c r="F23" s="240">
        <v>4.1999998092651367</v>
      </c>
      <c r="G23" s="240">
        <v>1.5</v>
      </c>
      <c r="H23" s="240">
        <v>0</v>
      </c>
      <c r="I23" s="240">
        <v>3.5</v>
      </c>
      <c r="J23" s="107" t="s">
        <v>226</v>
      </c>
      <c r="K23" s="240" t="s">
        <v>226</v>
      </c>
      <c r="L23" s="240" t="s">
        <v>226</v>
      </c>
      <c r="M23" s="240" t="s">
        <v>226</v>
      </c>
      <c r="N23" s="240" t="s">
        <v>226</v>
      </c>
      <c r="O23" s="104">
        <v>0.1428571492433548</v>
      </c>
      <c r="P23" s="240">
        <v>0</v>
      </c>
      <c r="Q23" s="240">
        <v>0</v>
      </c>
      <c r="R23" s="240">
        <v>0</v>
      </c>
      <c r="S23" s="240">
        <v>0.3333333432674408</v>
      </c>
      <c r="T23" s="104">
        <v>0</v>
      </c>
      <c r="U23" s="240">
        <v>0</v>
      </c>
      <c r="V23" s="240">
        <v>0</v>
      </c>
      <c r="W23" s="240">
        <v>0</v>
      </c>
      <c r="X23" s="240">
        <v>0</v>
      </c>
      <c r="Y23" s="104">
        <v>0</v>
      </c>
      <c r="Z23" s="240">
        <v>0</v>
      </c>
      <c r="AA23" s="240">
        <v>0</v>
      </c>
      <c r="AB23" s="240">
        <v>0</v>
      </c>
      <c r="AC23" s="240">
        <v>0</v>
      </c>
      <c r="AD23" s="104">
        <v>0.69642859697341919</v>
      </c>
      <c r="AE23" s="240">
        <v>0.80000001192092896</v>
      </c>
      <c r="AF23" s="240">
        <v>0.75</v>
      </c>
      <c r="AG23" s="240">
        <v>1.5</v>
      </c>
      <c r="AH23" s="59">
        <v>0.3333333432674408</v>
      </c>
      <c r="AI23" s="105">
        <v>2.5</v>
      </c>
      <c r="AK23" s="106"/>
      <c r="AU23" s="34"/>
      <c r="AV23" s="34"/>
      <c r="AW23" s="34"/>
      <c r="AX23" s="34"/>
      <c r="AY23" s="34"/>
      <c r="AZ23" s="34"/>
      <c r="BA23" s="34"/>
      <c r="BB23" s="34"/>
      <c r="BC23" s="34"/>
      <c r="BD23" s="34"/>
      <c r="BE23" s="34"/>
    </row>
    <row r="24" spans="1:57" s="35" customFormat="1" ht="13" x14ac:dyDescent="0.25">
      <c r="A24" s="19" t="s">
        <v>97</v>
      </c>
      <c r="B24" s="238" t="s">
        <v>63</v>
      </c>
      <c r="C24" s="219">
        <v>44927</v>
      </c>
      <c r="D24" s="185">
        <v>0</v>
      </c>
      <c r="E24" s="239">
        <v>4.2142858505249023</v>
      </c>
      <c r="F24" s="240">
        <v>4.1999998092651367</v>
      </c>
      <c r="G24" s="240">
        <v>4</v>
      </c>
      <c r="H24" s="240">
        <v>1.5</v>
      </c>
      <c r="I24" s="240">
        <v>5.1666665077209473</v>
      </c>
      <c r="J24" s="107">
        <v>5.6428570747375488</v>
      </c>
      <c r="K24" s="240">
        <v>5.8000001907348633</v>
      </c>
      <c r="L24" s="240">
        <v>4</v>
      </c>
      <c r="M24" s="240">
        <v>5</v>
      </c>
      <c r="N24" s="240">
        <v>6</v>
      </c>
      <c r="O24" s="104">
        <v>0</v>
      </c>
      <c r="P24" s="240">
        <v>0</v>
      </c>
      <c r="Q24" s="240">
        <v>0</v>
      </c>
      <c r="R24" s="240">
        <v>0</v>
      </c>
      <c r="S24" s="240">
        <v>0</v>
      </c>
      <c r="T24" s="107">
        <v>0.82142859697341919</v>
      </c>
      <c r="U24" s="240">
        <v>2</v>
      </c>
      <c r="V24" s="240">
        <v>1.5</v>
      </c>
      <c r="W24" s="240">
        <v>0</v>
      </c>
      <c r="X24" s="240">
        <v>0</v>
      </c>
      <c r="Y24" s="107">
        <v>0.46428570151329041</v>
      </c>
      <c r="Z24" s="240">
        <v>1</v>
      </c>
      <c r="AA24" s="240">
        <v>1.5</v>
      </c>
      <c r="AB24" s="240">
        <v>0</v>
      </c>
      <c r="AC24" s="240">
        <v>0</v>
      </c>
      <c r="AD24" s="104">
        <v>0</v>
      </c>
      <c r="AE24" s="240">
        <v>0</v>
      </c>
      <c r="AF24" s="240">
        <v>0</v>
      </c>
      <c r="AG24" s="240">
        <v>0</v>
      </c>
      <c r="AH24" s="59">
        <v>0</v>
      </c>
      <c r="AI24" s="105">
        <v>2.875</v>
      </c>
      <c r="AK24" s="106"/>
      <c r="AU24" s="34"/>
      <c r="AV24" s="34"/>
      <c r="AW24" s="34"/>
      <c r="AX24" s="34"/>
      <c r="AY24" s="34"/>
      <c r="AZ24" s="34"/>
      <c r="BA24" s="34"/>
      <c r="BB24" s="34"/>
      <c r="BC24" s="34"/>
      <c r="BD24" s="34"/>
      <c r="BE24" s="34"/>
    </row>
    <row r="25" spans="1:57" s="35" customFormat="1" ht="13" x14ac:dyDescent="0.25">
      <c r="A25" s="19" t="s">
        <v>98</v>
      </c>
      <c r="B25" s="238" t="s">
        <v>67</v>
      </c>
      <c r="C25" s="219">
        <v>44927</v>
      </c>
      <c r="D25" s="185">
        <v>1.0714285373687744</v>
      </c>
      <c r="E25" s="207">
        <v>2.2678570747375488</v>
      </c>
      <c r="F25" s="240">
        <v>1.6000000238418579</v>
      </c>
      <c r="G25" s="240">
        <v>0.75</v>
      </c>
      <c r="H25" s="240">
        <v>0</v>
      </c>
      <c r="I25" s="240">
        <v>3.8333332538604736</v>
      </c>
      <c r="J25" s="107" t="s">
        <v>226</v>
      </c>
      <c r="K25" s="240" t="s">
        <v>226</v>
      </c>
      <c r="L25" s="240" t="s">
        <v>226</v>
      </c>
      <c r="M25" s="240" t="s">
        <v>226</v>
      </c>
      <c r="N25" s="240" t="s">
        <v>226</v>
      </c>
      <c r="O25" s="104">
        <v>0</v>
      </c>
      <c r="P25" s="240">
        <v>0</v>
      </c>
      <c r="Q25" s="240">
        <v>0</v>
      </c>
      <c r="R25" s="240">
        <v>0</v>
      </c>
      <c r="S25" s="240">
        <v>0</v>
      </c>
      <c r="T25" s="107">
        <v>0</v>
      </c>
      <c r="U25" s="240">
        <v>0</v>
      </c>
      <c r="V25" s="240">
        <v>0</v>
      </c>
      <c r="W25" s="240">
        <v>0</v>
      </c>
      <c r="X25" s="240">
        <v>0</v>
      </c>
      <c r="Y25" s="107">
        <v>0</v>
      </c>
      <c r="Z25" s="240">
        <v>0</v>
      </c>
      <c r="AA25" s="240">
        <v>0</v>
      </c>
      <c r="AB25" s="240">
        <v>0</v>
      </c>
      <c r="AC25" s="240">
        <v>0</v>
      </c>
      <c r="AD25" s="107">
        <v>0.1785714328289032</v>
      </c>
      <c r="AE25" s="240">
        <v>0.20000000298023224</v>
      </c>
      <c r="AF25" s="240">
        <v>1.5</v>
      </c>
      <c r="AG25" s="240">
        <v>0</v>
      </c>
      <c r="AH25" s="59">
        <v>0</v>
      </c>
      <c r="AI25" s="105">
        <v>4.5</v>
      </c>
      <c r="AK25" s="106"/>
      <c r="AU25" s="34"/>
      <c r="AV25" s="34"/>
      <c r="AW25" s="34"/>
      <c r="AX25" s="34"/>
      <c r="AY25" s="34"/>
      <c r="AZ25" s="34"/>
      <c r="BA25" s="34"/>
      <c r="BB25" s="34"/>
      <c r="BC25" s="34"/>
      <c r="BD25" s="34"/>
      <c r="BE25" s="34"/>
    </row>
    <row r="26" spans="1:57" s="35" customFormat="1" ht="13" x14ac:dyDescent="0.25">
      <c r="A26" s="19" t="s">
        <v>99</v>
      </c>
      <c r="B26" s="238" t="s">
        <v>77</v>
      </c>
      <c r="C26" s="219">
        <v>44927</v>
      </c>
      <c r="D26" s="185">
        <v>1.9897959232330322</v>
      </c>
      <c r="E26" s="207">
        <v>3.3571429252624512</v>
      </c>
      <c r="F26" s="240">
        <v>2.7999999523162842</v>
      </c>
      <c r="G26" s="240">
        <v>4</v>
      </c>
      <c r="H26" s="240">
        <v>4</v>
      </c>
      <c r="I26" s="240">
        <v>3.5</v>
      </c>
      <c r="J26" s="107">
        <v>3.8571429252624512</v>
      </c>
      <c r="K26" s="240">
        <v>4</v>
      </c>
      <c r="L26" s="240">
        <v>4</v>
      </c>
      <c r="M26" s="240">
        <v>3.5</v>
      </c>
      <c r="N26" s="240">
        <v>3.8333332538604736</v>
      </c>
      <c r="O26" s="107">
        <v>1.9285714626312256</v>
      </c>
      <c r="P26" s="240">
        <v>2.5999999046325684</v>
      </c>
      <c r="Q26" s="240">
        <v>4</v>
      </c>
      <c r="R26" s="240">
        <v>0</v>
      </c>
      <c r="S26" s="240">
        <v>1.6666666269302368</v>
      </c>
      <c r="T26" s="107">
        <v>2.3392856121063232</v>
      </c>
      <c r="U26" s="240">
        <v>3.2000000476837158</v>
      </c>
      <c r="V26" s="240">
        <v>0.75</v>
      </c>
      <c r="W26" s="240">
        <v>0</v>
      </c>
      <c r="X26" s="240">
        <v>2.6666667461395264</v>
      </c>
      <c r="Y26" s="107">
        <v>7.1428574621677399E-2</v>
      </c>
      <c r="Z26" s="240">
        <v>0.20000000298023224</v>
      </c>
      <c r="AA26" s="240">
        <v>0</v>
      </c>
      <c r="AB26" s="240">
        <v>0</v>
      </c>
      <c r="AC26" s="240">
        <v>0</v>
      </c>
      <c r="AD26" s="107">
        <v>0.76923078298568726</v>
      </c>
      <c r="AE26" s="240">
        <v>0.60000002384185791</v>
      </c>
      <c r="AF26" s="240" t="s">
        <v>226</v>
      </c>
      <c r="AG26" s="240">
        <v>1.5</v>
      </c>
      <c r="AH26" s="59">
        <v>0.66666668653488159</v>
      </c>
      <c r="AI26" s="105">
        <v>3.75</v>
      </c>
      <c r="AK26" s="106"/>
      <c r="AU26" s="34"/>
      <c r="AV26" s="34"/>
      <c r="AW26" s="34"/>
      <c r="AX26" s="34"/>
      <c r="AY26" s="34"/>
      <c r="AZ26" s="34"/>
      <c r="BA26" s="34"/>
      <c r="BB26" s="34"/>
      <c r="BC26" s="34"/>
      <c r="BD26" s="34"/>
      <c r="BE26" s="34"/>
    </row>
    <row r="27" spans="1:57" s="35" customFormat="1" ht="13" x14ac:dyDescent="0.25">
      <c r="A27" s="19" t="s">
        <v>112</v>
      </c>
      <c r="B27" s="238" t="s">
        <v>80</v>
      </c>
      <c r="C27" s="219">
        <v>44927</v>
      </c>
      <c r="D27" s="185">
        <v>0.5</v>
      </c>
      <c r="E27" s="207">
        <v>3.4107143878936768</v>
      </c>
      <c r="F27" s="240">
        <v>4.8000001907348633</v>
      </c>
      <c r="G27" s="240">
        <v>0.75</v>
      </c>
      <c r="H27" s="240">
        <v>2</v>
      </c>
      <c r="I27" s="240">
        <v>3.1666667461395264</v>
      </c>
      <c r="J27" s="107">
        <v>5.3928570747375488</v>
      </c>
      <c r="K27" s="240">
        <v>6</v>
      </c>
      <c r="L27" s="240">
        <v>1.5</v>
      </c>
      <c r="M27" s="240">
        <v>4.5</v>
      </c>
      <c r="N27" s="240">
        <v>5.8333334922790527</v>
      </c>
      <c r="O27" s="107">
        <v>2.2142856121063232</v>
      </c>
      <c r="P27" s="240">
        <v>1.6000000238418579</v>
      </c>
      <c r="Q27" s="240">
        <v>0</v>
      </c>
      <c r="R27" s="240">
        <v>1</v>
      </c>
      <c r="S27" s="240">
        <v>3.5</v>
      </c>
      <c r="T27" s="107">
        <v>3.1071429252624512</v>
      </c>
      <c r="U27" s="240">
        <v>4.1999998092651367</v>
      </c>
      <c r="V27" s="240">
        <v>1.5</v>
      </c>
      <c r="W27" s="240">
        <v>1</v>
      </c>
      <c r="X27" s="240">
        <v>3.1666667461395264</v>
      </c>
      <c r="Y27" s="107">
        <v>1.1071428060531616</v>
      </c>
      <c r="Z27" s="240">
        <v>1.7999999523162842</v>
      </c>
      <c r="AA27" s="240">
        <v>1.5</v>
      </c>
      <c r="AB27" s="240">
        <v>2.5</v>
      </c>
      <c r="AC27" s="240">
        <v>0</v>
      </c>
      <c r="AD27" s="107">
        <v>0.2142857164144516</v>
      </c>
      <c r="AE27" s="240">
        <v>0</v>
      </c>
      <c r="AF27" s="240">
        <v>0</v>
      </c>
      <c r="AG27" s="240">
        <v>1.5</v>
      </c>
      <c r="AH27" s="59">
        <v>0</v>
      </c>
      <c r="AI27" s="105">
        <v>2.75</v>
      </c>
      <c r="AK27" s="106"/>
      <c r="AU27" s="34"/>
      <c r="AV27" s="34"/>
      <c r="AW27" s="34"/>
      <c r="AX27" s="34"/>
      <c r="AY27" s="34"/>
      <c r="AZ27" s="34"/>
      <c r="BA27" s="34"/>
      <c r="BB27" s="34"/>
      <c r="BC27" s="34"/>
      <c r="BD27" s="34"/>
      <c r="BE27" s="34"/>
    </row>
    <row r="28" spans="1:57" s="35" customFormat="1" ht="13" x14ac:dyDescent="0.25">
      <c r="A28" s="19" t="s">
        <v>124</v>
      </c>
      <c r="B28" s="238" t="s">
        <v>75</v>
      </c>
      <c r="C28" s="219">
        <v>44927</v>
      </c>
      <c r="D28" s="185">
        <v>2.2448978424072266</v>
      </c>
      <c r="E28" s="207">
        <v>4.5714287757873535</v>
      </c>
      <c r="F28" s="240">
        <v>4.8000001907348633</v>
      </c>
      <c r="G28" s="240">
        <v>4</v>
      </c>
      <c r="H28" s="240">
        <v>2.5</v>
      </c>
      <c r="I28" s="240">
        <v>5.1666665077209473</v>
      </c>
      <c r="J28" s="107">
        <v>5.3571429252624512</v>
      </c>
      <c r="K28" s="240">
        <v>5.4000000953674316</v>
      </c>
      <c r="L28" s="240">
        <v>4</v>
      </c>
      <c r="M28" s="240">
        <v>4.5</v>
      </c>
      <c r="N28" s="240">
        <v>5.8333334922790527</v>
      </c>
      <c r="O28" s="107">
        <v>0.4285714328289032</v>
      </c>
      <c r="P28" s="240">
        <v>1.2000000476837158</v>
      </c>
      <c r="Q28" s="240">
        <v>0</v>
      </c>
      <c r="R28" s="240">
        <v>0</v>
      </c>
      <c r="S28" s="240">
        <v>0</v>
      </c>
      <c r="T28" s="107">
        <v>1.8214285373687744</v>
      </c>
      <c r="U28" s="240">
        <v>4.8000001907348633</v>
      </c>
      <c r="V28" s="240">
        <v>1.5</v>
      </c>
      <c r="W28" s="240">
        <v>0</v>
      </c>
      <c r="X28" s="240">
        <v>0</v>
      </c>
      <c r="Y28" s="104">
        <v>1.8214285373687744</v>
      </c>
      <c r="Z28" s="240">
        <v>4.8000001907348633</v>
      </c>
      <c r="AA28" s="240">
        <v>1.5</v>
      </c>
      <c r="AB28" s="240">
        <v>0</v>
      </c>
      <c r="AC28" s="240">
        <v>0</v>
      </c>
      <c r="AD28" s="107">
        <v>0.5</v>
      </c>
      <c r="AE28" s="240">
        <v>1.3999999761581421</v>
      </c>
      <c r="AF28" s="240">
        <v>0</v>
      </c>
      <c r="AG28" s="240">
        <v>0</v>
      </c>
      <c r="AH28" s="59">
        <v>0</v>
      </c>
      <c r="AI28" s="105">
        <v>3.5</v>
      </c>
      <c r="AK28" s="106"/>
      <c r="AU28" s="34"/>
      <c r="AV28" s="34"/>
      <c r="AW28" s="34"/>
      <c r="AX28" s="34"/>
      <c r="AY28" s="34"/>
      <c r="AZ28" s="34"/>
      <c r="BA28" s="34"/>
      <c r="BB28" s="34"/>
      <c r="BC28" s="34"/>
      <c r="BD28" s="34"/>
      <c r="BE28" s="34"/>
    </row>
    <row r="29" spans="1:57" s="35" customFormat="1" ht="13" x14ac:dyDescent="0.25">
      <c r="A29" s="19" t="s">
        <v>156</v>
      </c>
      <c r="B29" s="238" t="s">
        <v>155</v>
      </c>
      <c r="C29" s="219">
        <v>45292</v>
      </c>
      <c r="D29" s="185">
        <v>1.2857142686843872</v>
      </c>
      <c r="E29" s="207">
        <v>4.7142858505249023</v>
      </c>
      <c r="F29" s="240">
        <v>4.8000001907348633</v>
      </c>
      <c r="G29" s="240">
        <v>4</v>
      </c>
      <c r="H29" s="240">
        <v>1.5</v>
      </c>
      <c r="I29" s="240">
        <v>5.8333334922790527</v>
      </c>
      <c r="J29" s="107">
        <v>5.3571429252624512</v>
      </c>
      <c r="K29" s="240">
        <v>6</v>
      </c>
      <c r="L29" s="240">
        <v>4</v>
      </c>
      <c r="M29" s="240">
        <v>6</v>
      </c>
      <c r="N29" s="240">
        <v>4.8333334922790527</v>
      </c>
      <c r="O29" s="107">
        <v>0.4285714328289032</v>
      </c>
      <c r="P29" s="240">
        <v>1.2000000476837158</v>
      </c>
      <c r="Q29" s="240">
        <v>0</v>
      </c>
      <c r="R29" s="240">
        <v>0</v>
      </c>
      <c r="S29" s="240">
        <v>0</v>
      </c>
      <c r="T29" s="107">
        <v>2.0714285373687744</v>
      </c>
      <c r="U29" s="240">
        <v>4.8000001907348633</v>
      </c>
      <c r="V29" s="240">
        <v>4</v>
      </c>
      <c r="W29" s="240">
        <v>0.5</v>
      </c>
      <c r="X29" s="240">
        <v>0</v>
      </c>
      <c r="Y29" s="104">
        <v>2.1428570747375488</v>
      </c>
      <c r="Z29" s="240">
        <v>4.8000001907348633</v>
      </c>
      <c r="AA29" s="240">
        <v>4</v>
      </c>
      <c r="AB29" s="240">
        <v>1</v>
      </c>
      <c r="AC29" s="240">
        <v>0</v>
      </c>
      <c r="AD29" s="107">
        <v>0.8571428656578064</v>
      </c>
      <c r="AE29" s="240">
        <v>2.4000000953674316</v>
      </c>
      <c r="AF29" s="240">
        <v>0</v>
      </c>
      <c r="AG29" s="240">
        <v>0</v>
      </c>
      <c r="AH29" s="59">
        <v>0</v>
      </c>
      <c r="AI29" s="105">
        <v>3.125</v>
      </c>
      <c r="AK29" s="106"/>
      <c r="AU29" s="34"/>
      <c r="AV29" s="34"/>
      <c r="AW29" s="34"/>
      <c r="AX29" s="34"/>
      <c r="AY29" s="34"/>
      <c r="AZ29" s="34"/>
      <c r="BA29" s="34"/>
      <c r="BB29" s="34"/>
      <c r="BC29" s="34"/>
      <c r="BD29" s="34"/>
      <c r="BE29" s="34"/>
    </row>
    <row r="30" spans="1:57" s="35" customFormat="1" ht="13" x14ac:dyDescent="0.25">
      <c r="A30" s="19" t="s">
        <v>114</v>
      </c>
      <c r="B30" s="238" t="s">
        <v>74</v>
      </c>
      <c r="C30" s="219">
        <v>44927</v>
      </c>
      <c r="D30" s="185">
        <v>1.2857142686843872</v>
      </c>
      <c r="E30" s="207">
        <v>4.0178570747375488</v>
      </c>
      <c r="F30" s="240">
        <v>4.4000000953674316</v>
      </c>
      <c r="G30" s="240">
        <v>2.25</v>
      </c>
      <c r="H30" s="240">
        <v>0.5</v>
      </c>
      <c r="I30" s="240">
        <v>5.1666665077209473</v>
      </c>
      <c r="J30" s="107" t="s">
        <v>226</v>
      </c>
      <c r="K30" s="240" t="s">
        <v>226</v>
      </c>
      <c r="L30" s="240" t="s">
        <v>226</v>
      </c>
      <c r="M30" s="240" t="s">
        <v>226</v>
      </c>
      <c r="N30" s="240" t="s">
        <v>226</v>
      </c>
      <c r="O30" s="107">
        <v>0</v>
      </c>
      <c r="P30" s="240">
        <v>0</v>
      </c>
      <c r="Q30" s="240">
        <v>0</v>
      </c>
      <c r="R30" s="240">
        <v>0</v>
      </c>
      <c r="S30" s="240">
        <v>0</v>
      </c>
      <c r="T30" s="107">
        <v>1.6428571939468384</v>
      </c>
      <c r="U30" s="240">
        <v>2</v>
      </c>
      <c r="V30" s="240">
        <v>0</v>
      </c>
      <c r="W30" s="240">
        <v>0</v>
      </c>
      <c r="X30" s="240">
        <v>2.1666667461395264</v>
      </c>
      <c r="Y30" s="107">
        <v>1.6785714626312256</v>
      </c>
      <c r="Z30" s="240">
        <v>3.4000000953674316</v>
      </c>
      <c r="AA30" s="240">
        <v>1.5</v>
      </c>
      <c r="AB30" s="240">
        <v>0</v>
      </c>
      <c r="AC30" s="240">
        <v>0.83333331346511841</v>
      </c>
      <c r="AD30" s="107">
        <v>2.5</v>
      </c>
      <c r="AE30" s="240">
        <v>3.5999999046325684</v>
      </c>
      <c r="AF30" s="240">
        <v>4</v>
      </c>
      <c r="AG30" s="240">
        <v>0</v>
      </c>
      <c r="AH30" s="59">
        <v>2.1666667461395264</v>
      </c>
      <c r="AI30" s="105">
        <v>1.5</v>
      </c>
      <c r="AK30" s="106"/>
      <c r="AU30" s="34"/>
      <c r="AV30" s="34"/>
      <c r="AW30" s="34"/>
      <c r="AX30" s="34"/>
      <c r="AY30" s="34"/>
      <c r="AZ30" s="34"/>
      <c r="BA30" s="34"/>
      <c r="BB30" s="34"/>
      <c r="BC30" s="34"/>
      <c r="BD30" s="34"/>
      <c r="BE30" s="34"/>
    </row>
    <row r="31" spans="1:57" s="35" customFormat="1" ht="13" x14ac:dyDescent="0.25">
      <c r="A31" s="19" t="s">
        <v>127</v>
      </c>
      <c r="B31" s="238" t="s">
        <v>71</v>
      </c>
      <c r="C31" s="219">
        <v>44927</v>
      </c>
      <c r="D31" s="185">
        <v>0.71428573131561279</v>
      </c>
      <c r="E31" s="207">
        <v>3.25</v>
      </c>
      <c r="F31" s="240">
        <v>1.2000000476837158</v>
      </c>
      <c r="G31" s="240">
        <v>3.5</v>
      </c>
      <c r="H31" s="240">
        <v>1.5</v>
      </c>
      <c r="I31" s="240">
        <v>5.5</v>
      </c>
      <c r="J31" s="107">
        <v>3.8392856121063232</v>
      </c>
      <c r="K31" s="240">
        <v>3</v>
      </c>
      <c r="L31" s="240">
        <v>0.75</v>
      </c>
      <c r="M31" s="240">
        <v>1.5</v>
      </c>
      <c r="N31" s="240">
        <v>5.8333334922790527</v>
      </c>
      <c r="O31" s="107">
        <v>0.15384615957736969</v>
      </c>
      <c r="P31" s="240">
        <v>0.40000000596046448</v>
      </c>
      <c r="Q31" s="240" t="s">
        <v>226</v>
      </c>
      <c r="R31" s="240">
        <v>0</v>
      </c>
      <c r="S31" s="240">
        <v>0</v>
      </c>
      <c r="T31" s="107">
        <v>0.25</v>
      </c>
      <c r="U31" s="240">
        <v>0.40000000596046448</v>
      </c>
      <c r="V31" s="240">
        <v>1.5</v>
      </c>
      <c r="W31" s="240">
        <v>0</v>
      </c>
      <c r="X31" s="240">
        <v>0</v>
      </c>
      <c r="Y31" s="107">
        <v>0.57142859697341919</v>
      </c>
      <c r="Z31" s="240">
        <v>1.6000000238418579</v>
      </c>
      <c r="AA31" s="240">
        <v>0</v>
      </c>
      <c r="AB31" s="240">
        <v>0</v>
      </c>
      <c r="AC31" s="240">
        <v>0</v>
      </c>
      <c r="AD31" s="107">
        <v>0.4285714328289032</v>
      </c>
      <c r="AE31" s="240">
        <v>1.2000000476837158</v>
      </c>
      <c r="AF31" s="240">
        <v>0</v>
      </c>
      <c r="AG31" s="240">
        <v>0</v>
      </c>
      <c r="AH31" s="59">
        <v>0</v>
      </c>
      <c r="AI31" s="105">
        <v>1.25</v>
      </c>
      <c r="AK31" s="106"/>
      <c r="AU31" s="34"/>
      <c r="AV31" s="34"/>
      <c r="AW31" s="34"/>
      <c r="AX31" s="34"/>
      <c r="AY31" s="34"/>
      <c r="AZ31" s="34"/>
      <c r="BA31" s="34"/>
      <c r="BB31" s="34"/>
      <c r="BC31" s="34"/>
      <c r="BD31" s="34"/>
      <c r="BE31" s="34"/>
    </row>
    <row r="32" spans="1:57" s="35" customFormat="1" ht="15" x14ac:dyDescent="0.25">
      <c r="A32" s="19" t="s">
        <v>100</v>
      </c>
      <c r="B32" s="238" t="s">
        <v>87</v>
      </c>
      <c r="C32" s="219">
        <v>44927</v>
      </c>
      <c r="D32" s="185">
        <v>1.1785714626312256</v>
      </c>
      <c r="E32" s="207">
        <v>4.6785712242126465</v>
      </c>
      <c r="F32" s="240">
        <v>4.8000001907348633</v>
      </c>
      <c r="G32" s="240">
        <v>1.5</v>
      </c>
      <c r="H32" s="240">
        <v>2.5</v>
      </c>
      <c r="I32" s="240">
        <v>5.8333334922790527</v>
      </c>
      <c r="J32" s="107" t="s">
        <v>226</v>
      </c>
      <c r="K32" s="240" t="s">
        <v>226</v>
      </c>
      <c r="L32" s="240" t="s">
        <v>226</v>
      </c>
      <c r="M32" s="240" t="s">
        <v>226</v>
      </c>
      <c r="N32" s="240" t="s">
        <v>226</v>
      </c>
      <c r="O32" s="107">
        <v>0</v>
      </c>
      <c r="P32" s="240">
        <v>0</v>
      </c>
      <c r="Q32" s="240">
        <v>0</v>
      </c>
      <c r="R32" s="240">
        <v>0</v>
      </c>
      <c r="S32" s="240">
        <v>0</v>
      </c>
      <c r="T32" s="107">
        <v>1.4642857313156128</v>
      </c>
      <c r="U32" s="240">
        <v>3.2000000476837158</v>
      </c>
      <c r="V32" s="240">
        <v>1.5</v>
      </c>
      <c r="W32" s="240">
        <v>1.5</v>
      </c>
      <c r="X32" s="240">
        <v>0</v>
      </c>
      <c r="Y32" s="107">
        <v>1.3928571939468384</v>
      </c>
      <c r="Z32" s="240">
        <v>3</v>
      </c>
      <c r="AA32" s="240">
        <v>1.5</v>
      </c>
      <c r="AB32" s="240">
        <v>1.5</v>
      </c>
      <c r="AC32" s="240">
        <v>0</v>
      </c>
      <c r="AD32" s="107">
        <v>0.46428570151329041</v>
      </c>
      <c r="AE32" s="240">
        <v>1</v>
      </c>
      <c r="AF32" s="240">
        <v>1.5</v>
      </c>
      <c r="AG32" s="240">
        <v>0</v>
      </c>
      <c r="AH32" s="59">
        <v>0</v>
      </c>
      <c r="AI32" s="105">
        <v>0</v>
      </c>
      <c r="AK32" s="106"/>
      <c r="AU32" s="34"/>
      <c r="AV32" s="34"/>
      <c r="AW32" s="34"/>
      <c r="AX32" s="34"/>
      <c r="AY32" s="34"/>
      <c r="AZ32" s="34"/>
      <c r="BA32" s="34"/>
      <c r="BB32" s="34"/>
      <c r="BC32" s="34"/>
      <c r="BD32" s="34"/>
      <c r="BE32" s="34"/>
    </row>
    <row r="33" spans="1:57" s="35" customFormat="1" ht="13" x14ac:dyDescent="0.25">
      <c r="A33" s="19" t="s">
        <v>101</v>
      </c>
      <c r="B33" s="238" t="s">
        <v>59</v>
      </c>
      <c r="C33" s="219">
        <v>44927</v>
      </c>
      <c r="D33" s="185">
        <v>1.9285714626312256</v>
      </c>
      <c r="E33" s="207">
        <v>2.8392856121063232</v>
      </c>
      <c r="F33" s="240">
        <v>4.8000001907348633</v>
      </c>
      <c r="G33" s="240">
        <v>0.75</v>
      </c>
      <c r="H33" s="240">
        <v>1</v>
      </c>
      <c r="I33" s="240">
        <v>2.1666667461395264</v>
      </c>
      <c r="J33" s="107">
        <v>4.1428570747375488</v>
      </c>
      <c r="K33" s="240">
        <v>3.2000000476837158</v>
      </c>
      <c r="L33" s="240">
        <v>4</v>
      </c>
      <c r="M33" s="240">
        <v>1.5</v>
      </c>
      <c r="N33" s="240">
        <v>5.8333334922790527</v>
      </c>
      <c r="O33" s="107">
        <v>2.8214285373687744</v>
      </c>
      <c r="P33" s="240">
        <v>4.4000000953674316</v>
      </c>
      <c r="Q33" s="240">
        <v>1.5</v>
      </c>
      <c r="R33" s="240">
        <v>1.5</v>
      </c>
      <c r="S33" s="240">
        <v>2.1666667461395264</v>
      </c>
      <c r="T33" s="107">
        <v>3.2857143878936768</v>
      </c>
      <c r="U33" s="240">
        <v>4.8000001907348633</v>
      </c>
      <c r="V33" s="240">
        <v>4</v>
      </c>
      <c r="W33" s="240">
        <v>2.5</v>
      </c>
      <c r="X33" s="240">
        <v>2.1666667461395264</v>
      </c>
      <c r="Y33" s="107">
        <v>1.8928571939468384</v>
      </c>
      <c r="Z33" s="240">
        <v>4.8000001907348633</v>
      </c>
      <c r="AA33" s="240">
        <v>1.5</v>
      </c>
      <c r="AB33" s="240">
        <v>0</v>
      </c>
      <c r="AC33" s="240">
        <v>0.1666666716337204</v>
      </c>
      <c r="AD33" s="107">
        <v>1.3928571939468384</v>
      </c>
      <c r="AE33" s="240">
        <v>3.5999999046325684</v>
      </c>
      <c r="AF33" s="240">
        <v>1.5</v>
      </c>
      <c r="AG33" s="240">
        <v>0</v>
      </c>
      <c r="AH33" s="59">
        <v>0</v>
      </c>
      <c r="AI33" s="105">
        <v>4.125</v>
      </c>
      <c r="AK33" s="106"/>
      <c r="AU33" s="34"/>
      <c r="AV33" s="34"/>
      <c r="AW33" s="34"/>
      <c r="AX33" s="34"/>
      <c r="AY33" s="34"/>
      <c r="AZ33" s="34"/>
      <c r="BA33" s="34"/>
      <c r="BB33" s="34"/>
      <c r="BC33" s="34"/>
      <c r="BD33" s="34"/>
      <c r="BE33" s="34"/>
    </row>
    <row r="34" spans="1:57" s="35" customFormat="1" ht="13" x14ac:dyDescent="0.25">
      <c r="A34" s="19" t="s">
        <v>115</v>
      </c>
      <c r="B34" s="238" t="s">
        <v>58</v>
      </c>
      <c r="C34" s="219">
        <v>44927</v>
      </c>
      <c r="D34" s="185">
        <v>0.1428571492433548</v>
      </c>
      <c r="E34" s="207">
        <v>2.9642856121063232</v>
      </c>
      <c r="F34" s="240">
        <v>2.4000000953674316</v>
      </c>
      <c r="G34" s="240">
        <v>1.5</v>
      </c>
      <c r="H34" s="240">
        <v>1.5</v>
      </c>
      <c r="I34" s="240">
        <v>4.1666665077209473</v>
      </c>
      <c r="J34" s="107">
        <v>5.2857141494750977</v>
      </c>
      <c r="K34" s="240">
        <v>4</v>
      </c>
      <c r="L34" s="240">
        <v>6</v>
      </c>
      <c r="M34" s="240">
        <v>6</v>
      </c>
      <c r="N34" s="240">
        <v>6</v>
      </c>
      <c r="O34" s="107">
        <v>3.5357143878936768</v>
      </c>
      <c r="P34" s="240">
        <v>2</v>
      </c>
      <c r="Q34" s="240">
        <v>1.5</v>
      </c>
      <c r="R34" s="240">
        <v>1.5</v>
      </c>
      <c r="S34" s="240">
        <v>5.8333334922790527</v>
      </c>
      <c r="T34" s="107">
        <v>0.46428570151329041</v>
      </c>
      <c r="U34" s="240">
        <v>0.60000002384185791</v>
      </c>
      <c r="V34" s="240">
        <v>1.5</v>
      </c>
      <c r="W34" s="240">
        <v>1</v>
      </c>
      <c r="X34" s="240">
        <v>0</v>
      </c>
      <c r="Y34" s="107">
        <v>0.28571429848670959</v>
      </c>
      <c r="Z34" s="240">
        <v>0.80000001192092896</v>
      </c>
      <c r="AA34" s="240">
        <v>0</v>
      </c>
      <c r="AB34" s="240">
        <v>0</v>
      </c>
      <c r="AC34" s="240">
        <v>0</v>
      </c>
      <c r="AD34" s="107">
        <v>1.1538461446762085</v>
      </c>
      <c r="AE34" s="240">
        <v>2.4000000953674316</v>
      </c>
      <c r="AF34" s="240" t="s">
        <v>226</v>
      </c>
      <c r="AG34" s="240">
        <v>1.5</v>
      </c>
      <c r="AH34" s="59">
        <v>0</v>
      </c>
      <c r="AI34" s="105">
        <v>0.375</v>
      </c>
      <c r="AK34" s="106"/>
      <c r="AU34" s="34"/>
      <c r="AV34" s="34"/>
      <c r="AW34" s="34"/>
      <c r="AX34" s="34"/>
      <c r="AY34" s="34"/>
      <c r="AZ34" s="34"/>
      <c r="BA34" s="34"/>
      <c r="BB34" s="34"/>
      <c r="BC34" s="34"/>
      <c r="BD34" s="34"/>
      <c r="BE34" s="34"/>
    </row>
    <row r="35" spans="1:57" s="35" customFormat="1" ht="13" x14ac:dyDescent="0.25">
      <c r="A35" s="19" t="s">
        <v>102</v>
      </c>
      <c r="B35" s="238" t="s">
        <v>62</v>
      </c>
      <c r="C35" s="219">
        <v>44927</v>
      </c>
      <c r="D35" s="185">
        <v>0.8571428656578064</v>
      </c>
      <c r="E35" s="207">
        <v>4.25</v>
      </c>
      <c r="F35" s="240">
        <v>4.8000001907348633</v>
      </c>
      <c r="G35" s="240">
        <v>1.5</v>
      </c>
      <c r="H35" s="240">
        <v>1.5</v>
      </c>
      <c r="I35" s="240">
        <v>5.1666665077209473</v>
      </c>
      <c r="J35" s="104">
        <v>4.3214287757873535</v>
      </c>
      <c r="K35" s="240">
        <v>5.4000000953674316</v>
      </c>
      <c r="L35" s="240">
        <v>1.5</v>
      </c>
      <c r="M35" s="240">
        <v>4.5</v>
      </c>
      <c r="N35" s="240">
        <v>3.8333332538604736</v>
      </c>
      <c r="O35" s="107">
        <v>3.1785714626312256</v>
      </c>
      <c r="P35" s="240">
        <v>2.4000000953674316</v>
      </c>
      <c r="Q35" s="240">
        <v>1.5</v>
      </c>
      <c r="R35" s="240">
        <v>0</v>
      </c>
      <c r="S35" s="240">
        <v>5.1666665077209473</v>
      </c>
      <c r="T35" s="107">
        <v>2.3571429252624512</v>
      </c>
      <c r="U35" s="240">
        <v>4.4000000953674316</v>
      </c>
      <c r="V35" s="240">
        <v>0</v>
      </c>
      <c r="W35" s="240">
        <v>2.5</v>
      </c>
      <c r="X35" s="240">
        <v>1</v>
      </c>
      <c r="Y35" s="107">
        <v>0.4821428656578064</v>
      </c>
      <c r="Z35" s="240">
        <v>1.2000000476837158</v>
      </c>
      <c r="AA35" s="240">
        <v>0.75</v>
      </c>
      <c r="AB35" s="240">
        <v>0</v>
      </c>
      <c r="AC35" s="240">
        <v>0</v>
      </c>
      <c r="AD35" s="107">
        <v>0.82142859697341919</v>
      </c>
      <c r="AE35" s="240">
        <v>1.2000000476837158</v>
      </c>
      <c r="AF35" s="240">
        <v>1.5</v>
      </c>
      <c r="AG35" s="240">
        <v>2</v>
      </c>
      <c r="AH35" s="59">
        <v>0</v>
      </c>
      <c r="AI35" s="105">
        <v>4.5</v>
      </c>
      <c r="AK35" s="106"/>
      <c r="AU35" s="34"/>
      <c r="AV35" s="34"/>
      <c r="AW35" s="34"/>
      <c r="AX35" s="34"/>
      <c r="AY35" s="34"/>
      <c r="AZ35" s="34"/>
      <c r="BA35" s="34"/>
      <c r="BB35" s="34"/>
      <c r="BC35" s="34"/>
      <c r="BD35" s="34"/>
      <c r="BE35" s="34"/>
    </row>
    <row r="36" spans="1:57" s="35" customFormat="1" ht="13" x14ac:dyDescent="0.25">
      <c r="A36" s="19" t="s">
        <v>116</v>
      </c>
      <c r="B36" s="238" t="s">
        <v>72</v>
      </c>
      <c r="C36" s="219">
        <v>44927</v>
      </c>
      <c r="D36" s="185">
        <v>0.78571426868438721</v>
      </c>
      <c r="E36" s="207">
        <v>3.7142856121063232</v>
      </c>
      <c r="F36" s="240">
        <v>2.2000000476837158</v>
      </c>
      <c r="G36" s="240">
        <v>4</v>
      </c>
      <c r="H36" s="240">
        <v>3</v>
      </c>
      <c r="I36" s="240">
        <v>5.1666665077209473</v>
      </c>
      <c r="J36" s="104">
        <v>5.4615383148193359</v>
      </c>
      <c r="K36" s="240">
        <v>6</v>
      </c>
      <c r="L36" s="240" t="s">
        <v>226</v>
      </c>
      <c r="M36" s="240">
        <v>4.5</v>
      </c>
      <c r="N36" s="240">
        <v>5.3333334922790527</v>
      </c>
      <c r="O36" s="104">
        <v>0.4285714328289032</v>
      </c>
      <c r="P36" s="240">
        <v>1.2000000476837158</v>
      </c>
      <c r="Q36" s="240">
        <v>0</v>
      </c>
      <c r="R36" s="240">
        <v>0</v>
      </c>
      <c r="S36" s="240">
        <v>0</v>
      </c>
      <c r="T36" s="107">
        <v>1.1428571939468384</v>
      </c>
      <c r="U36" s="240">
        <v>3.2000000476837158</v>
      </c>
      <c r="V36" s="240">
        <v>0</v>
      </c>
      <c r="W36" s="240">
        <v>0</v>
      </c>
      <c r="X36" s="240">
        <v>0</v>
      </c>
      <c r="Y36" s="107">
        <v>1.1428571939468384</v>
      </c>
      <c r="Z36" s="240">
        <v>3.2000000476837158</v>
      </c>
      <c r="AA36" s="240">
        <v>0</v>
      </c>
      <c r="AB36" s="240">
        <v>0</v>
      </c>
      <c r="AC36" s="240">
        <v>0</v>
      </c>
      <c r="AD36" s="107">
        <v>0</v>
      </c>
      <c r="AE36" s="240">
        <v>0</v>
      </c>
      <c r="AF36" s="240">
        <v>0</v>
      </c>
      <c r="AG36" s="240">
        <v>0</v>
      </c>
      <c r="AH36" s="59">
        <v>0</v>
      </c>
      <c r="AI36" s="105">
        <v>3.625</v>
      </c>
      <c r="AK36" s="106"/>
      <c r="AU36" s="34"/>
      <c r="AV36" s="34"/>
      <c r="AW36" s="34"/>
      <c r="AX36" s="34"/>
      <c r="AY36" s="34"/>
      <c r="AZ36" s="34"/>
      <c r="BA36" s="34"/>
      <c r="BB36" s="34"/>
      <c r="BC36" s="34"/>
      <c r="BD36" s="34"/>
      <c r="BE36" s="34"/>
    </row>
    <row r="37" spans="1:57" s="35" customFormat="1" ht="13" x14ac:dyDescent="0.25">
      <c r="A37" s="19" t="s">
        <v>117</v>
      </c>
      <c r="B37" s="238" t="s">
        <v>65</v>
      </c>
      <c r="C37" s="219">
        <v>44927</v>
      </c>
      <c r="D37" s="185">
        <v>0</v>
      </c>
      <c r="E37" s="239">
        <v>3.7142856121063232</v>
      </c>
      <c r="F37" s="240">
        <v>2.5999999046325684</v>
      </c>
      <c r="G37" s="240">
        <v>3</v>
      </c>
      <c r="H37" s="240">
        <v>0.5</v>
      </c>
      <c r="I37" s="240">
        <v>5.8333334922790527</v>
      </c>
      <c r="J37" s="104">
        <v>4.9285712242126465</v>
      </c>
      <c r="K37" s="240">
        <v>3.4000000953674316</v>
      </c>
      <c r="L37" s="240">
        <v>4</v>
      </c>
      <c r="M37" s="240">
        <v>6</v>
      </c>
      <c r="N37" s="240">
        <v>6</v>
      </c>
      <c r="O37" s="104">
        <v>0</v>
      </c>
      <c r="P37" s="240">
        <v>0</v>
      </c>
      <c r="Q37" s="240">
        <v>0</v>
      </c>
      <c r="R37" s="240">
        <v>0</v>
      </c>
      <c r="S37" s="240">
        <v>0</v>
      </c>
      <c r="T37" s="104">
        <v>1.8214285373687744</v>
      </c>
      <c r="U37" s="240">
        <v>4.5999999046325684</v>
      </c>
      <c r="V37" s="240">
        <v>1.5</v>
      </c>
      <c r="W37" s="240">
        <v>0.5</v>
      </c>
      <c r="X37" s="240">
        <v>0</v>
      </c>
      <c r="Y37" s="107">
        <v>1.3035714626312256</v>
      </c>
      <c r="Z37" s="240">
        <v>3.2000000476837158</v>
      </c>
      <c r="AA37" s="240">
        <v>2.25</v>
      </c>
      <c r="AB37" s="240">
        <v>0</v>
      </c>
      <c r="AC37" s="240">
        <v>0</v>
      </c>
      <c r="AD37" s="104">
        <v>0</v>
      </c>
      <c r="AE37" s="240">
        <v>0</v>
      </c>
      <c r="AF37" s="240">
        <v>0</v>
      </c>
      <c r="AG37" s="240">
        <v>0</v>
      </c>
      <c r="AH37" s="59">
        <v>0</v>
      </c>
      <c r="AI37" s="105">
        <v>1.5</v>
      </c>
      <c r="AK37" s="106"/>
      <c r="AU37" s="34"/>
      <c r="AV37" s="34"/>
      <c r="AW37" s="34"/>
      <c r="AX37" s="34"/>
      <c r="AY37" s="34"/>
      <c r="AZ37" s="34"/>
      <c r="BA37" s="34"/>
      <c r="BB37" s="34"/>
      <c r="BC37" s="34"/>
      <c r="BD37" s="34"/>
      <c r="BE37" s="34"/>
    </row>
    <row r="38" spans="1:57" s="35" customFormat="1" ht="13" x14ac:dyDescent="0.25">
      <c r="A38" s="19" t="s">
        <v>103</v>
      </c>
      <c r="B38" s="238" t="s">
        <v>53</v>
      </c>
      <c r="C38" s="219">
        <v>44927</v>
      </c>
      <c r="D38" s="185">
        <v>1.3061224222183228</v>
      </c>
      <c r="E38" s="239">
        <v>4.25</v>
      </c>
      <c r="F38" s="240">
        <v>6</v>
      </c>
      <c r="G38" s="240">
        <v>1.5</v>
      </c>
      <c r="H38" s="240">
        <v>1.5</v>
      </c>
      <c r="I38" s="240">
        <v>4.1666665077209473</v>
      </c>
      <c r="J38" s="104">
        <v>5.7142858505249023</v>
      </c>
      <c r="K38" s="240">
        <v>6</v>
      </c>
      <c r="L38" s="240">
        <v>4</v>
      </c>
      <c r="M38" s="240">
        <v>5</v>
      </c>
      <c r="N38" s="240">
        <v>6</v>
      </c>
      <c r="O38" s="104">
        <v>1.6428571939468384</v>
      </c>
      <c r="P38" s="240">
        <v>2.4000000953674316</v>
      </c>
      <c r="Q38" s="240">
        <v>0</v>
      </c>
      <c r="R38" s="240">
        <v>0</v>
      </c>
      <c r="S38" s="240">
        <v>1.8333333730697632</v>
      </c>
      <c r="T38" s="104">
        <v>2.5714285373687744</v>
      </c>
      <c r="U38" s="240">
        <v>3.5999999046325684</v>
      </c>
      <c r="V38" s="240">
        <v>0</v>
      </c>
      <c r="W38" s="240">
        <v>1.5</v>
      </c>
      <c r="X38" s="240">
        <v>2.5</v>
      </c>
      <c r="Y38" s="104">
        <v>2.5</v>
      </c>
      <c r="Z38" s="240">
        <v>3.4000000953674316</v>
      </c>
      <c r="AA38" s="240">
        <v>0</v>
      </c>
      <c r="AB38" s="240">
        <v>1.5</v>
      </c>
      <c r="AC38" s="240">
        <v>2.5</v>
      </c>
      <c r="AD38" s="104">
        <v>0.3214285671710968</v>
      </c>
      <c r="AE38" s="240">
        <v>0.60000002384185791</v>
      </c>
      <c r="AF38" s="240">
        <v>1.5</v>
      </c>
      <c r="AG38" s="240">
        <v>0</v>
      </c>
      <c r="AH38" s="59">
        <v>0</v>
      </c>
      <c r="AI38" s="105">
        <v>5.5</v>
      </c>
      <c r="AK38" s="106"/>
      <c r="AU38" s="34"/>
      <c r="AV38" s="34"/>
      <c r="AW38" s="34"/>
      <c r="AX38" s="34"/>
      <c r="AY38" s="34"/>
      <c r="AZ38" s="34"/>
      <c r="BA38" s="34"/>
      <c r="BB38" s="34"/>
      <c r="BC38" s="34"/>
      <c r="BD38" s="34"/>
      <c r="BE38" s="34"/>
    </row>
    <row r="39" spans="1:57" s="35" customFormat="1" ht="13" x14ac:dyDescent="0.25">
      <c r="A39" s="19" t="s">
        <v>143</v>
      </c>
      <c r="B39" s="238" t="s">
        <v>142</v>
      </c>
      <c r="C39" s="219">
        <v>44927</v>
      </c>
      <c r="D39" s="185">
        <v>1.2857142686843872</v>
      </c>
      <c r="E39" s="239">
        <v>3.1428570747375488</v>
      </c>
      <c r="F39" s="240">
        <v>2.4000000953674316</v>
      </c>
      <c r="G39" s="240">
        <v>3</v>
      </c>
      <c r="H39" s="240">
        <v>0</v>
      </c>
      <c r="I39" s="240">
        <v>4.8333334922790527</v>
      </c>
      <c r="J39" s="104">
        <v>5.5714287757873535</v>
      </c>
      <c r="K39" s="240">
        <v>6</v>
      </c>
      <c r="L39" s="240">
        <v>6</v>
      </c>
      <c r="M39" s="240">
        <v>3</v>
      </c>
      <c r="N39" s="240">
        <v>6</v>
      </c>
      <c r="O39" s="104">
        <v>3.1428570747375488</v>
      </c>
      <c r="P39" s="240">
        <v>2.4000000953674316</v>
      </c>
      <c r="Q39" s="240">
        <v>3</v>
      </c>
      <c r="R39" s="240">
        <v>0</v>
      </c>
      <c r="S39" s="240">
        <v>4.8333334922790527</v>
      </c>
      <c r="T39" s="104">
        <v>3.1428570747375488</v>
      </c>
      <c r="U39" s="240">
        <v>2.4000000953674316</v>
      </c>
      <c r="V39" s="240">
        <v>3</v>
      </c>
      <c r="W39" s="240">
        <v>0</v>
      </c>
      <c r="X39" s="240">
        <v>4.8333334922790527</v>
      </c>
      <c r="Y39" s="104">
        <v>3.1428570747375488</v>
      </c>
      <c r="Z39" s="240">
        <v>2.4000000953674316</v>
      </c>
      <c r="AA39" s="240">
        <v>3</v>
      </c>
      <c r="AB39" s="240">
        <v>0</v>
      </c>
      <c r="AC39" s="240">
        <v>4.8333334922790527</v>
      </c>
      <c r="AD39" s="104">
        <v>1.0384615659713745</v>
      </c>
      <c r="AE39" s="240">
        <v>2.4000000953674316</v>
      </c>
      <c r="AF39" s="240">
        <v>1.5</v>
      </c>
      <c r="AG39" s="240">
        <v>0</v>
      </c>
      <c r="AH39" s="59">
        <v>0</v>
      </c>
      <c r="AI39" s="105">
        <v>0</v>
      </c>
      <c r="AK39" s="106"/>
      <c r="AU39" s="34"/>
      <c r="AV39" s="34"/>
      <c r="AW39" s="34"/>
      <c r="AX39" s="34"/>
      <c r="AY39" s="34"/>
      <c r="AZ39" s="34"/>
      <c r="BA39" s="34"/>
      <c r="BB39" s="34"/>
      <c r="BC39" s="34"/>
      <c r="BD39" s="34"/>
      <c r="BE39" s="34"/>
    </row>
    <row r="40" spans="1:57" s="35" customFormat="1" ht="13" x14ac:dyDescent="0.25">
      <c r="A40" s="19" t="s">
        <v>169</v>
      </c>
      <c r="B40" s="238" t="s">
        <v>170</v>
      </c>
      <c r="C40" s="219">
        <v>45292</v>
      </c>
      <c r="D40" s="185">
        <v>1.1836735010147095</v>
      </c>
      <c r="E40" s="239">
        <v>2.25</v>
      </c>
      <c r="F40" s="240">
        <v>3</v>
      </c>
      <c r="G40" s="240">
        <v>3.5</v>
      </c>
      <c r="H40" s="240">
        <v>0</v>
      </c>
      <c r="I40" s="240">
        <v>2.1666667461395264</v>
      </c>
      <c r="J40" s="104">
        <v>2.7857143878936768</v>
      </c>
      <c r="K40" s="240">
        <v>2.7999999523162842</v>
      </c>
      <c r="L40" s="240">
        <v>4</v>
      </c>
      <c r="M40" s="240">
        <v>0</v>
      </c>
      <c r="N40" s="240">
        <v>3.5</v>
      </c>
      <c r="O40" s="104">
        <v>1.75</v>
      </c>
      <c r="P40" s="240">
        <v>4</v>
      </c>
      <c r="Q40" s="240">
        <v>1.5</v>
      </c>
      <c r="R40" s="240">
        <v>1.5</v>
      </c>
      <c r="S40" s="240">
        <v>0</v>
      </c>
      <c r="T40" s="104">
        <v>7.1428574621677399E-2</v>
      </c>
      <c r="U40" s="240">
        <v>0.20000000298023224</v>
      </c>
      <c r="V40" s="240">
        <v>0</v>
      </c>
      <c r="W40" s="240">
        <v>0</v>
      </c>
      <c r="X40" s="240">
        <v>0</v>
      </c>
      <c r="Y40" s="104">
        <v>0</v>
      </c>
      <c r="Z40" s="240">
        <v>0</v>
      </c>
      <c r="AA40" s="240">
        <v>0</v>
      </c>
      <c r="AB40" s="240">
        <v>0</v>
      </c>
      <c r="AC40" s="240">
        <v>0</v>
      </c>
      <c r="AD40" s="104">
        <v>0</v>
      </c>
      <c r="AE40" s="240">
        <v>0</v>
      </c>
      <c r="AF40" s="240">
        <v>0</v>
      </c>
      <c r="AG40" s="240">
        <v>0</v>
      </c>
      <c r="AH40" s="59">
        <v>0</v>
      </c>
      <c r="AI40" s="105">
        <v>0.125</v>
      </c>
      <c r="AK40" s="106"/>
      <c r="AU40" s="34"/>
      <c r="AV40" s="34"/>
      <c r="AW40" s="34"/>
      <c r="AX40" s="34"/>
      <c r="AY40" s="34"/>
      <c r="AZ40" s="34"/>
      <c r="BA40" s="34"/>
      <c r="BB40" s="34"/>
      <c r="BC40" s="34"/>
      <c r="BD40" s="34"/>
      <c r="BE40" s="34"/>
    </row>
    <row r="41" spans="1:57" s="35" customFormat="1" ht="13" x14ac:dyDescent="0.25">
      <c r="A41" s="19" t="s">
        <v>118</v>
      </c>
      <c r="B41" s="238" t="s">
        <v>64</v>
      </c>
      <c r="C41" s="219">
        <v>44927</v>
      </c>
      <c r="D41" s="185">
        <v>0.57142859697341919</v>
      </c>
      <c r="E41" s="239">
        <v>3.4642856121063232</v>
      </c>
      <c r="F41" s="240">
        <v>3.2000000476837158</v>
      </c>
      <c r="G41" s="240">
        <v>1.5</v>
      </c>
      <c r="H41" s="240">
        <v>0</v>
      </c>
      <c r="I41" s="240">
        <v>5.1666665077209473</v>
      </c>
      <c r="J41" s="104" t="s">
        <v>226</v>
      </c>
      <c r="K41" s="240" t="s">
        <v>226</v>
      </c>
      <c r="L41" s="240" t="s">
        <v>226</v>
      </c>
      <c r="M41" s="240" t="s">
        <v>226</v>
      </c>
      <c r="N41" s="240" t="s">
        <v>226</v>
      </c>
      <c r="O41" s="104">
        <v>1</v>
      </c>
      <c r="P41" s="240">
        <v>0.20000000298023224</v>
      </c>
      <c r="Q41" s="240">
        <v>0</v>
      </c>
      <c r="R41" s="240">
        <v>0</v>
      </c>
      <c r="S41" s="240">
        <v>2.1666667461395264</v>
      </c>
      <c r="T41" s="104">
        <v>7.1428574621677399E-2</v>
      </c>
      <c r="U41" s="240">
        <v>0.20000000298023224</v>
      </c>
      <c r="V41" s="240">
        <v>0</v>
      </c>
      <c r="W41" s="240">
        <v>0</v>
      </c>
      <c r="X41" s="240">
        <v>0</v>
      </c>
      <c r="Y41" s="104">
        <v>7.1428574621677399E-2</v>
      </c>
      <c r="Z41" s="240">
        <v>0.20000000298023224</v>
      </c>
      <c r="AA41" s="240">
        <v>0</v>
      </c>
      <c r="AB41" s="240">
        <v>0</v>
      </c>
      <c r="AC41" s="240">
        <v>0</v>
      </c>
      <c r="AD41" s="104">
        <v>0.46428570151329041</v>
      </c>
      <c r="AE41" s="240">
        <v>1</v>
      </c>
      <c r="AF41" s="240">
        <v>1.5</v>
      </c>
      <c r="AG41" s="240">
        <v>0</v>
      </c>
      <c r="AH41" s="59">
        <v>0</v>
      </c>
      <c r="AI41" s="105">
        <v>0.625</v>
      </c>
      <c r="AK41" s="106"/>
      <c r="AU41" s="34"/>
      <c r="AV41" s="34"/>
      <c r="AW41" s="34"/>
      <c r="AX41" s="34"/>
      <c r="AY41" s="34"/>
      <c r="AZ41" s="34"/>
      <c r="BA41" s="34"/>
      <c r="BB41" s="34"/>
      <c r="BC41" s="34"/>
      <c r="BD41" s="34"/>
      <c r="BE41" s="34"/>
    </row>
    <row r="42" spans="1:57" s="35" customFormat="1" ht="13" x14ac:dyDescent="0.25">
      <c r="A42" s="19" t="s">
        <v>104</v>
      </c>
      <c r="B42" s="238" t="s">
        <v>69</v>
      </c>
      <c r="C42" s="219">
        <v>44927</v>
      </c>
      <c r="D42" s="185">
        <v>0.46153846383094788</v>
      </c>
      <c r="E42" s="239">
        <v>3.2321429252624512</v>
      </c>
      <c r="F42" s="240">
        <v>3.5999999046325684</v>
      </c>
      <c r="G42" s="240">
        <v>2.25</v>
      </c>
      <c r="H42" s="240">
        <v>0</v>
      </c>
      <c r="I42" s="240">
        <v>4.1666665077209473</v>
      </c>
      <c r="J42" s="104" t="s">
        <v>226</v>
      </c>
      <c r="K42" s="240" t="s">
        <v>226</v>
      </c>
      <c r="L42" s="240" t="s">
        <v>226</v>
      </c>
      <c r="M42" s="240" t="s">
        <v>226</v>
      </c>
      <c r="N42" s="240" t="s">
        <v>226</v>
      </c>
      <c r="O42" s="104">
        <v>0.53571426868438721</v>
      </c>
      <c r="P42" s="240">
        <v>1.2000000476837158</v>
      </c>
      <c r="Q42" s="240">
        <v>1.5</v>
      </c>
      <c r="R42" s="240">
        <v>0</v>
      </c>
      <c r="S42" s="240">
        <v>0</v>
      </c>
      <c r="T42" s="104">
        <v>7.1428574621677399E-2</v>
      </c>
      <c r="U42" s="240">
        <v>0.20000000298023224</v>
      </c>
      <c r="V42" s="240">
        <v>0</v>
      </c>
      <c r="W42" s="240">
        <v>0</v>
      </c>
      <c r="X42" s="240">
        <v>0</v>
      </c>
      <c r="Y42" s="104">
        <v>7.1428574621677399E-2</v>
      </c>
      <c r="Z42" s="240">
        <v>0.20000000298023224</v>
      </c>
      <c r="AA42" s="240">
        <v>0</v>
      </c>
      <c r="AB42" s="240">
        <v>0</v>
      </c>
      <c r="AC42" s="240">
        <v>0</v>
      </c>
      <c r="AD42" s="104">
        <v>0.6428571343421936</v>
      </c>
      <c r="AE42" s="240">
        <v>1.3999999761581421</v>
      </c>
      <c r="AF42" s="240">
        <v>0</v>
      </c>
      <c r="AG42" s="240">
        <v>0</v>
      </c>
      <c r="AH42" s="59">
        <v>0.3333333432674408</v>
      </c>
      <c r="AI42" s="105">
        <v>0.25</v>
      </c>
      <c r="AK42" s="106"/>
      <c r="AU42" s="34"/>
      <c r="AV42" s="34"/>
      <c r="AW42" s="34"/>
      <c r="AX42" s="34"/>
      <c r="AY42" s="34"/>
      <c r="AZ42" s="34"/>
      <c r="BA42" s="34"/>
      <c r="BB42" s="34"/>
      <c r="BC42" s="34"/>
      <c r="BD42" s="34"/>
      <c r="BE42" s="34"/>
    </row>
    <row r="43" spans="1:57" s="35" customFormat="1" ht="13" x14ac:dyDescent="0.25">
      <c r="A43" s="19" t="s">
        <v>105</v>
      </c>
      <c r="B43" s="238" t="s">
        <v>73</v>
      </c>
      <c r="C43" s="219">
        <v>44927</v>
      </c>
      <c r="D43" s="185">
        <v>1.0612244606018066</v>
      </c>
      <c r="E43" s="239">
        <v>3.8928570747375488</v>
      </c>
      <c r="F43" s="240">
        <v>1.7999999523162842</v>
      </c>
      <c r="G43" s="240">
        <v>1.5</v>
      </c>
      <c r="H43" s="240">
        <v>5.5</v>
      </c>
      <c r="I43" s="240">
        <v>5.5</v>
      </c>
      <c r="J43" s="104">
        <v>4.2857141494750977</v>
      </c>
      <c r="K43" s="240">
        <v>2.4000000953674316</v>
      </c>
      <c r="L43" s="240">
        <v>3</v>
      </c>
      <c r="M43" s="240">
        <v>5</v>
      </c>
      <c r="N43" s="240">
        <v>5.8333334922790527</v>
      </c>
      <c r="O43" s="104">
        <v>0</v>
      </c>
      <c r="P43" s="240">
        <v>0</v>
      </c>
      <c r="Q43" s="240">
        <v>0</v>
      </c>
      <c r="R43" s="240">
        <v>0</v>
      </c>
      <c r="S43" s="240">
        <v>0</v>
      </c>
      <c r="T43" s="104">
        <v>2.0714285373687744</v>
      </c>
      <c r="U43" s="240">
        <v>4.5999999046325684</v>
      </c>
      <c r="V43" s="240">
        <v>4</v>
      </c>
      <c r="W43" s="240">
        <v>1</v>
      </c>
      <c r="X43" s="240">
        <v>0</v>
      </c>
      <c r="Y43" s="104">
        <v>1.8214285373687744</v>
      </c>
      <c r="Z43" s="240">
        <v>4.1999998092651367</v>
      </c>
      <c r="AA43" s="240">
        <v>4.5</v>
      </c>
      <c r="AB43" s="240">
        <v>0</v>
      </c>
      <c r="AC43" s="240">
        <v>0</v>
      </c>
      <c r="AD43" s="104">
        <v>0</v>
      </c>
      <c r="AE43" s="240">
        <v>0</v>
      </c>
      <c r="AF43" s="240">
        <v>0</v>
      </c>
      <c r="AG43" s="240">
        <v>0</v>
      </c>
      <c r="AH43" s="59">
        <v>0</v>
      </c>
      <c r="AI43" s="105">
        <v>3</v>
      </c>
      <c r="AK43" s="106"/>
      <c r="AU43" s="34"/>
      <c r="AV43" s="34"/>
      <c r="AW43" s="34"/>
      <c r="AX43" s="34"/>
      <c r="AY43" s="34"/>
      <c r="AZ43" s="34"/>
      <c r="BA43" s="34"/>
      <c r="BB43" s="34"/>
      <c r="BC43" s="34"/>
      <c r="BD43" s="34"/>
      <c r="BE43" s="34"/>
    </row>
    <row r="44" spans="1:57" s="35" customFormat="1" ht="13" x14ac:dyDescent="0.25">
      <c r="A44" s="19" t="s">
        <v>119</v>
      </c>
      <c r="B44" s="238" t="s">
        <v>79</v>
      </c>
      <c r="C44" s="219">
        <v>44927</v>
      </c>
      <c r="D44" s="185">
        <v>2.2857143878936768</v>
      </c>
      <c r="E44" s="239">
        <v>3.3392856121063232</v>
      </c>
      <c r="F44" s="240">
        <v>3</v>
      </c>
      <c r="G44" s="240">
        <v>0.75</v>
      </c>
      <c r="H44" s="240">
        <v>2.5</v>
      </c>
      <c r="I44" s="240">
        <v>4.3333334922790527</v>
      </c>
      <c r="J44" s="104">
        <v>4.5</v>
      </c>
      <c r="K44" s="240">
        <v>4.1999998092651367</v>
      </c>
      <c r="L44" s="240">
        <v>4</v>
      </c>
      <c r="M44" s="240">
        <v>3.5</v>
      </c>
      <c r="N44" s="240">
        <v>5.1666665077209473</v>
      </c>
      <c r="O44" s="104">
        <v>2.1428570747375488</v>
      </c>
      <c r="P44" s="240">
        <v>4.4000000953674316</v>
      </c>
      <c r="Q44" s="240">
        <v>3</v>
      </c>
      <c r="R44" s="240">
        <v>1.5</v>
      </c>
      <c r="S44" s="240">
        <v>0.3333333432674408</v>
      </c>
      <c r="T44" s="104">
        <v>1.5</v>
      </c>
      <c r="U44" s="240">
        <v>3.5999999046325684</v>
      </c>
      <c r="V44" s="240">
        <v>0</v>
      </c>
      <c r="W44" s="240">
        <v>1.5</v>
      </c>
      <c r="X44" s="240">
        <v>0</v>
      </c>
      <c r="Y44" s="104">
        <v>2.5</v>
      </c>
      <c r="Z44" s="240">
        <v>3.5999999046325684</v>
      </c>
      <c r="AA44" s="240">
        <v>4</v>
      </c>
      <c r="AB44" s="240">
        <v>0</v>
      </c>
      <c r="AC44" s="240">
        <v>2.1666667461395264</v>
      </c>
      <c r="AD44" s="104">
        <v>0.3571428656578064</v>
      </c>
      <c r="AE44" s="240">
        <v>1</v>
      </c>
      <c r="AF44" s="240">
        <v>0</v>
      </c>
      <c r="AG44" s="240">
        <v>0</v>
      </c>
      <c r="AH44" s="59">
        <v>0</v>
      </c>
      <c r="AI44" s="105">
        <v>3.375</v>
      </c>
      <c r="AK44" s="106"/>
      <c r="AU44" s="34"/>
      <c r="AV44" s="34"/>
      <c r="AW44" s="34"/>
      <c r="AX44" s="34"/>
      <c r="AY44" s="34"/>
      <c r="AZ44" s="34"/>
      <c r="BA44" s="34"/>
      <c r="BB44" s="34"/>
      <c r="BC44" s="34"/>
      <c r="BD44" s="34"/>
      <c r="BE44" s="34"/>
    </row>
    <row r="45" spans="1:57" s="35" customFormat="1" ht="13" x14ac:dyDescent="0.25">
      <c r="A45" s="19" t="s">
        <v>131</v>
      </c>
      <c r="B45" s="238" t="s">
        <v>132</v>
      </c>
      <c r="C45" s="219">
        <v>44927</v>
      </c>
      <c r="D45" s="185">
        <v>1.0969387292861938</v>
      </c>
      <c r="E45" s="239">
        <v>3.9285714626312256</v>
      </c>
      <c r="F45" s="240">
        <v>3</v>
      </c>
      <c r="G45" s="240">
        <v>4</v>
      </c>
      <c r="H45" s="240">
        <v>2.5</v>
      </c>
      <c r="I45" s="240">
        <v>5.1666665077209473</v>
      </c>
      <c r="J45" s="104">
        <v>5.7857141494750977</v>
      </c>
      <c r="K45" s="240">
        <v>5.8000001907348633</v>
      </c>
      <c r="L45" s="240">
        <v>4</v>
      </c>
      <c r="M45" s="240">
        <v>6</v>
      </c>
      <c r="N45" s="240">
        <v>6</v>
      </c>
      <c r="O45" s="104">
        <v>0.4285714328289032</v>
      </c>
      <c r="P45" s="240">
        <v>0</v>
      </c>
      <c r="Q45" s="240">
        <v>0</v>
      </c>
      <c r="R45" s="240">
        <v>0</v>
      </c>
      <c r="S45" s="240">
        <v>1</v>
      </c>
      <c r="T45" s="104">
        <v>3.1428570747375488</v>
      </c>
      <c r="U45" s="240">
        <v>4.5999999046325684</v>
      </c>
      <c r="V45" s="240">
        <v>4</v>
      </c>
      <c r="W45" s="240">
        <v>0</v>
      </c>
      <c r="X45" s="240">
        <v>2.8333332538604736</v>
      </c>
      <c r="Y45" s="104">
        <v>3.1428570747375488</v>
      </c>
      <c r="Z45" s="240">
        <v>4.5999999046325684</v>
      </c>
      <c r="AA45" s="240">
        <v>4</v>
      </c>
      <c r="AB45" s="240">
        <v>0</v>
      </c>
      <c r="AC45" s="240">
        <v>2.8333332538604736</v>
      </c>
      <c r="AD45" s="104">
        <v>0.46153846383094788</v>
      </c>
      <c r="AE45" s="240">
        <v>1.2000000476837158</v>
      </c>
      <c r="AF45" s="240" t="s">
        <v>226</v>
      </c>
      <c r="AG45" s="240">
        <v>0</v>
      </c>
      <c r="AH45" s="59">
        <v>0</v>
      </c>
      <c r="AI45" s="105">
        <v>1</v>
      </c>
      <c r="AK45" s="106"/>
      <c r="AU45" s="34"/>
      <c r="AV45" s="34"/>
      <c r="AW45" s="34"/>
      <c r="AX45" s="34"/>
      <c r="AY45" s="34"/>
      <c r="AZ45" s="34"/>
      <c r="BA45" s="34"/>
      <c r="BB45" s="34"/>
      <c r="BC45" s="34"/>
      <c r="BD45" s="34"/>
      <c r="BE45" s="34"/>
    </row>
    <row r="46" spans="1:57" s="35" customFormat="1" ht="13" x14ac:dyDescent="0.25">
      <c r="A46" s="19" t="s">
        <v>120</v>
      </c>
      <c r="B46" s="238" t="s">
        <v>70</v>
      </c>
      <c r="C46" s="219">
        <v>44927</v>
      </c>
      <c r="D46" s="185">
        <v>0.34693878889083862</v>
      </c>
      <c r="E46" s="239">
        <v>5</v>
      </c>
      <c r="F46" s="240">
        <v>4.8000001907348633</v>
      </c>
      <c r="G46" s="240">
        <v>4</v>
      </c>
      <c r="H46" s="240">
        <v>4.5</v>
      </c>
      <c r="I46" s="240">
        <v>5.5</v>
      </c>
      <c r="J46" s="104">
        <v>5.3571429252624512</v>
      </c>
      <c r="K46" s="240">
        <v>4.5999999046325684</v>
      </c>
      <c r="L46" s="240">
        <v>4</v>
      </c>
      <c r="M46" s="240">
        <v>6</v>
      </c>
      <c r="N46" s="240">
        <v>6</v>
      </c>
      <c r="O46" s="104">
        <v>0</v>
      </c>
      <c r="P46" s="240">
        <v>0</v>
      </c>
      <c r="Q46" s="240">
        <v>0</v>
      </c>
      <c r="R46" s="240">
        <v>0</v>
      </c>
      <c r="S46" s="240">
        <v>0</v>
      </c>
      <c r="T46" s="104">
        <v>1.8928571939468384</v>
      </c>
      <c r="U46" s="240">
        <v>4.4000000953674316</v>
      </c>
      <c r="V46" s="240">
        <v>1.5</v>
      </c>
      <c r="W46" s="240">
        <v>0.5</v>
      </c>
      <c r="X46" s="240">
        <v>0.3333333432674408</v>
      </c>
      <c r="Y46" s="104">
        <v>1.8214285373687744</v>
      </c>
      <c r="Z46" s="240">
        <v>4.1999998092651367</v>
      </c>
      <c r="AA46" s="240">
        <v>1.5</v>
      </c>
      <c r="AB46" s="240">
        <v>0.5</v>
      </c>
      <c r="AC46" s="240">
        <v>0.3333333432674408</v>
      </c>
      <c r="AD46" s="104">
        <v>1.1785714626312256</v>
      </c>
      <c r="AE46" s="240">
        <v>1.7999999523162842</v>
      </c>
      <c r="AF46" s="240">
        <v>1.5</v>
      </c>
      <c r="AG46" s="240">
        <v>3</v>
      </c>
      <c r="AH46" s="59">
        <v>0</v>
      </c>
      <c r="AI46" s="105">
        <v>3.125</v>
      </c>
      <c r="AK46" s="106"/>
      <c r="AU46" s="34"/>
      <c r="AV46" s="34"/>
      <c r="AW46" s="34"/>
      <c r="AX46" s="34"/>
      <c r="AY46" s="34"/>
      <c r="AZ46" s="34"/>
      <c r="BA46" s="34"/>
      <c r="BB46" s="34"/>
      <c r="BC46" s="34"/>
      <c r="BD46" s="34"/>
      <c r="BE46" s="34"/>
    </row>
    <row r="47" spans="1:57" s="35" customFormat="1" ht="13" x14ac:dyDescent="0.25">
      <c r="A47" s="19" t="s">
        <v>121</v>
      </c>
      <c r="B47" s="238" t="s">
        <v>68</v>
      </c>
      <c r="C47" s="219">
        <v>44927</v>
      </c>
      <c r="D47" s="185">
        <v>1.6938775777816772</v>
      </c>
      <c r="E47" s="239">
        <v>2.2857143878936768</v>
      </c>
      <c r="F47" s="240">
        <v>4.1999998092651367</v>
      </c>
      <c r="G47" s="240">
        <v>4</v>
      </c>
      <c r="H47" s="240">
        <v>1</v>
      </c>
      <c r="I47" s="240">
        <v>0.83333331346511841</v>
      </c>
      <c r="J47" s="104">
        <v>5.4285712242126465</v>
      </c>
      <c r="K47" s="240">
        <v>5.4000000953674316</v>
      </c>
      <c r="L47" s="240">
        <v>4</v>
      </c>
      <c r="M47" s="240">
        <v>4.5</v>
      </c>
      <c r="N47" s="240">
        <v>6</v>
      </c>
      <c r="O47" s="104">
        <v>0</v>
      </c>
      <c r="P47" s="240">
        <v>0</v>
      </c>
      <c r="Q47" s="240">
        <v>0</v>
      </c>
      <c r="R47" s="240">
        <v>0</v>
      </c>
      <c r="S47" s="240">
        <v>0</v>
      </c>
      <c r="T47" s="104">
        <v>1.1428571939468384</v>
      </c>
      <c r="U47" s="240">
        <v>3.2000000476837158</v>
      </c>
      <c r="V47" s="240">
        <v>0</v>
      </c>
      <c r="W47" s="240">
        <v>0</v>
      </c>
      <c r="X47" s="240">
        <v>0</v>
      </c>
      <c r="Y47" s="104">
        <v>1.1428571939468384</v>
      </c>
      <c r="Z47" s="240">
        <v>3.2000000476837158</v>
      </c>
      <c r="AA47" s="240">
        <v>0</v>
      </c>
      <c r="AB47" s="240">
        <v>0</v>
      </c>
      <c r="AC47" s="240">
        <v>0</v>
      </c>
      <c r="AD47" s="104">
        <v>0.4285714328289032</v>
      </c>
      <c r="AE47" s="240">
        <v>1.2000000476837158</v>
      </c>
      <c r="AF47" s="240">
        <v>0</v>
      </c>
      <c r="AG47" s="240">
        <v>0</v>
      </c>
      <c r="AH47" s="59">
        <v>0</v>
      </c>
      <c r="AI47" s="105">
        <v>4</v>
      </c>
      <c r="AK47" s="106"/>
      <c r="AU47" s="34"/>
      <c r="AV47" s="34"/>
      <c r="AW47" s="34"/>
      <c r="AX47" s="34"/>
      <c r="AY47" s="34"/>
      <c r="AZ47" s="34"/>
      <c r="BA47" s="34"/>
      <c r="BB47" s="34"/>
      <c r="BC47" s="34"/>
      <c r="BD47" s="34"/>
      <c r="BE47" s="34"/>
    </row>
    <row r="48" spans="1:57" s="35" customFormat="1" ht="13" x14ac:dyDescent="0.25">
      <c r="A48" s="19" t="s">
        <v>106</v>
      </c>
      <c r="B48" s="238" t="s">
        <v>61</v>
      </c>
      <c r="C48" s="219">
        <v>44927</v>
      </c>
      <c r="D48" s="185">
        <v>0.57142859697341919</v>
      </c>
      <c r="E48" s="239">
        <v>2.2857143878936768</v>
      </c>
      <c r="F48" s="240">
        <v>1.3999999761581421</v>
      </c>
      <c r="G48" s="240">
        <v>0</v>
      </c>
      <c r="H48" s="240">
        <v>0</v>
      </c>
      <c r="I48" s="240">
        <v>4.1666665077209473</v>
      </c>
      <c r="J48" s="104">
        <v>0.75</v>
      </c>
      <c r="K48" s="240">
        <v>1.7999999523162842</v>
      </c>
      <c r="L48" s="240">
        <v>1.5</v>
      </c>
      <c r="M48" s="240">
        <v>0</v>
      </c>
      <c r="N48" s="240">
        <v>0</v>
      </c>
      <c r="O48" s="104">
        <v>0</v>
      </c>
      <c r="P48" s="240">
        <v>0</v>
      </c>
      <c r="Q48" s="240">
        <v>0</v>
      </c>
      <c r="R48" s="240">
        <v>0</v>
      </c>
      <c r="S48" s="240">
        <v>0</v>
      </c>
      <c r="T48" s="104">
        <v>0</v>
      </c>
      <c r="U48" s="240">
        <v>0</v>
      </c>
      <c r="V48" s="240">
        <v>0</v>
      </c>
      <c r="W48" s="240">
        <v>0</v>
      </c>
      <c r="X48" s="240">
        <v>0</v>
      </c>
      <c r="Y48" s="104">
        <v>0</v>
      </c>
      <c r="Z48" s="240">
        <v>0</v>
      </c>
      <c r="AA48" s="240">
        <v>0</v>
      </c>
      <c r="AB48" s="240">
        <v>0</v>
      </c>
      <c r="AC48" s="240">
        <v>0</v>
      </c>
      <c r="AD48" s="104">
        <v>1.2678571939468384</v>
      </c>
      <c r="AE48" s="240">
        <v>3</v>
      </c>
      <c r="AF48" s="240">
        <v>0.75</v>
      </c>
      <c r="AG48" s="240">
        <v>0</v>
      </c>
      <c r="AH48" s="59">
        <v>0.3333333432674408</v>
      </c>
      <c r="AI48" s="105">
        <v>0</v>
      </c>
      <c r="AK48" s="106"/>
      <c r="AU48" s="34"/>
      <c r="AV48" s="34"/>
      <c r="AW48" s="34"/>
      <c r="AX48" s="34"/>
      <c r="AY48" s="34"/>
      <c r="AZ48" s="34"/>
      <c r="BA48" s="34"/>
      <c r="BB48" s="34"/>
      <c r="BC48" s="34"/>
      <c r="BD48" s="34"/>
      <c r="BE48" s="34"/>
    </row>
    <row r="49" spans="1:57" s="35" customFormat="1" ht="13" x14ac:dyDescent="0.25">
      <c r="A49" s="19" t="s">
        <v>122</v>
      </c>
      <c r="B49" s="238" t="s">
        <v>55</v>
      </c>
      <c r="C49" s="219">
        <v>44927</v>
      </c>
      <c r="D49" s="185">
        <v>0.39795917272567749</v>
      </c>
      <c r="E49" s="239">
        <v>3.3214285373687744</v>
      </c>
      <c r="F49" s="240">
        <v>3</v>
      </c>
      <c r="G49" s="240">
        <v>1.5</v>
      </c>
      <c r="H49" s="240">
        <v>1.5</v>
      </c>
      <c r="I49" s="240">
        <v>4.5</v>
      </c>
      <c r="J49" s="104" t="s">
        <v>226</v>
      </c>
      <c r="K49" s="240" t="s">
        <v>226</v>
      </c>
      <c r="L49" s="240" t="s">
        <v>226</v>
      </c>
      <c r="M49" s="240" t="s">
        <v>226</v>
      </c>
      <c r="N49" s="240" t="s">
        <v>226</v>
      </c>
      <c r="O49" s="104">
        <v>0</v>
      </c>
      <c r="P49" s="240">
        <v>0</v>
      </c>
      <c r="Q49" s="240">
        <v>0</v>
      </c>
      <c r="R49" s="240">
        <v>0</v>
      </c>
      <c r="S49" s="240">
        <v>0</v>
      </c>
      <c r="T49" s="104">
        <v>0.4285714328289032</v>
      </c>
      <c r="U49" s="240">
        <v>1.2000000476837158</v>
      </c>
      <c r="V49" s="240">
        <v>0</v>
      </c>
      <c r="W49" s="240">
        <v>0</v>
      </c>
      <c r="X49" s="240">
        <v>0</v>
      </c>
      <c r="Y49" s="104">
        <v>0.4285714328289032</v>
      </c>
      <c r="Z49" s="240">
        <v>1.2000000476837158</v>
      </c>
      <c r="AA49" s="240">
        <v>0</v>
      </c>
      <c r="AB49" s="240">
        <v>0</v>
      </c>
      <c r="AC49" s="240">
        <v>0</v>
      </c>
      <c r="AD49" s="104">
        <v>0</v>
      </c>
      <c r="AE49" s="240">
        <v>0</v>
      </c>
      <c r="AF49" s="240">
        <v>0</v>
      </c>
      <c r="AG49" s="240">
        <v>0</v>
      </c>
      <c r="AH49" s="59">
        <v>0</v>
      </c>
      <c r="AI49" s="105">
        <v>0.5</v>
      </c>
      <c r="AK49" s="106"/>
      <c r="AU49" s="34"/>
      <c r="AV49" s="34"/>
      <c r="AW49" s="34"/>
      <c r="AX49" s="34"/>
      <c r="AY49" s="34"/>
      <c r="AZ49" s="34"/>
      <c r="BA49" s="34"/>
      <c r="BB49" s="34"/>
      <c r="BC49" s="34"/>
      <c r="BD49" s="34"/>
      <c r="BE49" s="34"/>
    </row>
    <row r="50" spans="1:57" s="35" customFormat="1" ht="13" x14ac:dyDescent="0.25">
      <c r="A50" s="19" t="s">
        <v>123</v>
      </c>
      <c r="B50" s="238" t="s">
        <v>81</v>
      </c>
      <c r="C50" s="219">
        <v>44927</v>
      </c>
      <c r="D50" s="185">
        <v>1</v>
      </c>
      <c r="E50" s="239">
        <v>5.1428570747375488</v>
      </c>
      <c r="F50" s="240">
        <v>3.5999999046325684</v>
      </c>
      <c r="G50" s="240">
        <v>6</v>
      </c>
      <c r="H50" s="240">
        <v>6</v>
      </c>
      <c r="I50" s="240">
        <v>6</v>
      </c>
      <c r="J50" s="104">
        <v>5.2142858505249023</v>
      </c>
      <c r="K50" s="240">
        <v>3.7999999523162842</v>
      </c>
      <c r="L50" s="240">
        <v>6</v>
      </c>
      <c r="M50" s="240">
        <v>6</v>
      </c>
      <c r="N50" s="240">
        <v>6</v>
      </c>
      <c r="O50" s="104">
        <v>5.0714287757873535</v>
      </c>
      <c r="P50" s="240">
        <v>4.8000001907348633</v>
      </c>
      <c r="Q50" s="240">
        <v>4</v>
      </c>
      <c r="R50" s="240">
        <v>6</v>
      </c>
      <c r="S50" s="240">
        <v>5.1666665077209473</v>
      </c>
      <c r="T50" s="104">
        <v>3.4285714626312256</v>
      </c>
      <c r="U50" s="240">
        <v>3.4000000953674316</v>
      </c>
      <c r="V50" s="240">
        <v>6</v>
      </c>
      <c r="W50" s="240">
        <v>6</v>
      </c>
      <c r="X50" s="240">
        <v>2.1666667461395264</v>
      </c>
      <c r="Y50" s="104">
        <v>3.769230842590332</v>
      </c>
      <c r="Z50" s="240">
        <v>3.2000000476837158</v>
      </c>
      <c r="AA50" s="240">
        <v>0</v>
      </c>
      <c r="AB50" s="240">
        <v>4.5</v>
      </c>
      <c r="AC50" s="240">
        <v>4.8000001907348633</v>
      </c>
      <c r="AD50" s="104">
        <v>1.4615384340286255</v>
      </c>
      <c r="AE50" s="240">
        <v>3</v>
      </c>
      <c r="AF50" s="240" t="s">
        <v>226</v>
      </c>
      <c r="AG50" s="240">
        <v>2</v>
      </c>
      <c r="AH50" s="59">
        <v>0</v>
      </c>
      <c r="AI50" s="105">
        <v>6</v>
      </c>
      <c r="AK50" s="106"/>
      <c r="AU50" s="34"/>
      <c r="AV50" s="34"/>
      <c r="AW50" s="34"/>
      <c r="AX50" s="34"/>
      <c r="AY50" s="34"/>
      <c r="AZ50" s="34"/>
      <c r="BA50" s="34"/>
      <c r="BB50" s="34"/>
      <c r="BC50" s="34"/>
      <c r="BD50" s="34"/>
      <c r="BE50" s="34"/>
    </row>
    <row r="51" spans="1:57" s="35" customFormat="1" ht="13" x14ac:dyDescent="0.25">
      <c r="A51" s="19" t="s">
        <v>113</v>
      </c>
      <c r="B51" s="238" t="s">
        <v>78</v>
      </c>
      <c r="C51" s="219">
        <v>44927</v>
      </c>
      <c r="D51" s="185">
        <v>0.1428571492433548</v>
      </c>
      <c r="E51" s="239">
        <v>1.5714285373687744</v>
      </c>
      <c r="F51" s="240">
        <v>3.2000000476837158</v>
      </c>
      <c r="G51" s="240">
        <v>4</v>
      </c>
      <c r="H51" s="240">
        <v>0</v>
      </c>
      <c r="I51" s="240">
        <v>0.3333333432674408</v>
      </c>
      <c r="J51" s="104" t="s">
        <v>226</v>
      </c>
      <c r="K51" s="240" t="s">
        <v>226</v>
      </c>
      <c r="L51" s="240" t="s">
        <v>226</v>
      </c>
      <c r="M51" s="240" t="s">
        <v>226</v>
      </c>
      <c r="N51" s="240" t="s">
        <v>226</v>
      </c>
      <c r="O51" s="104">
        <v>0.28571429848670959</v>
      </c>
      <c r="P51" s="240">
        <v>0</v>
      </c>
      <c r="Q51" s="240">
        <v>0</v>
      </c>
      <c r="R51" s="240">
        <v>0</v>
      </c>
      <c r="S51" s="240">
        <v>0.66666668653488159</v>
      </c>
      <c r="T51" s="104">
        <v>7.1428574621677399E-2</v>
      </c>
      <c r="U51" s="240">
        <v>0.20000000298023224</v>
      </c>
      <c r="V51" s="240">
        <v>0</v>
      </c>
      <c r="W51" s="240">
        <v>0</v>
      </c>
      <c r="X51" s="240">
        <v>0</v>
      </c>
      <c r="Y51" s="104">
        <v>0.5</v>
      </c>
      <c r="Z51" s="240">
        <v>1.3999999761581421</v>
      </c>
      <c r="AA51" s="240">
        <v>0</v>
      </c>
      <c r="AB51" s="240">
        <v>0</v>
      </c>
      <c r="AC51" s="240">
        <v>0</v>
      </c>
      <c r="AD51" s="104">
        <v>0.4285714328289032</v>
      </c>
      <c r="AE51" s="240">
        <v>1.2000000476837158</v>
      </c>
      <c r="AF51" s="240">
        <v>0</v>
      </c>
      <c r="AG51" s="240">
        <v>0</v>
      </c>
      <c r="AH51" s="59">
        <v>0</v>
      </c>
      <c r="AI51" s="105">
        <v>0.75</v>
      </c>
      <c r="AK51" s="106"/>
      <c r="AU51" s="34"/>
      <c r="AV51" s="34"/>
      <c r="AW51" s="34"/>
      <c r="AX51" s="34"/>
      <c r="AY51" s="34"/>
      <c r="AZ51" s="34"/>
      <c r="BA51" s="34"/>
      <c r="BB51" s="34"/>
      <c r="BC51" s="34"/>
      <c r="BD51" s="34"/>
      <c r="BE51" s="34"/>
    </row>
    <row r="52" spans="1:57" s="35" customFormat="1" ht="13" x14ac:dyDescent="0.25">
      <c r="A52" s="19" t="s">
        <v>137</v>
      </c>
      <c r="B52" s="238" t="s">
        <v>136</v>
      </c>
      <c r="C52" s="219">
        <v>45292</v>
      </c>
      <c r="D52" s="185">
        <v>1.5714285373687744</v>
      </c>
      <c r="E52" s="239">
        <v>2.8928570747375488</v>
      </c>
      <c r="F52" s="240">
        <v>2.4000000953674316</v>
      </c>
      <c r="G52" s="240">
        <v>1.5</v>
      </c>
      <c r="H52" s="240">
        <v>0</v>
      </c>
      <c r="I52" s="240">
        <v>4.5</v>
      </c>
      <c r="J52" s="104">
        <v>1.1428571939468384</v>
      </c>
      <c r="K52" s="240">
        <v>0.60000002384185791</v>
      </c>
      <c r="L52" s="240">
        <v>6</v>
      </c>
      <c r="M52" s="240">
        <v>2.5</v>
      </c>
      <c r="N52" s="240">
        <v>0.3333333432674408</v>
      </c>
      <c r="O52" s="104">
        <v>0</v>
      </c>
      <c r="P52" s="240">
        <v>0</v>
      </c>
      <c r="Q52" s="240">
        <v>0</v>
      </c>
      <c r="R52" s="240">
        <v>0</v>
      </c>
      <c r="S52" s="240">
        <v>0</v>
      </c>
      <c r="T52" s="104">
        <v>3.0357143878936768</v>
      </c>
      <c r="U52" s="240">
        <v>2</v>
      </c>
      <c r="V52" s="240">
        <v>1.5</v>
      </c>
      <c r="W52" s="240">
        <v>0</v>
      </c>
      <c r="X52" s="240">
        <v>5.1666665077209473</v>
      </c>
      <c r="Y52" s="104">
        <v>2.5714285373687744</v>
      </c>
      <c r="Z52" s="240">
        <v>1.7999999523162842</v>
      </c>
      <c r="AA52" s="240">
        <v>6</v>
      </c>
      <c r="AB52" s="240">
        <v>0</v>
      </c>
      <c r="AC52" s="240">
        <v>3.5</v>
      </c>
      <c r="AD52" s="104">
        <v>1.4285714626312256</v>
      </c>
      <c r="AE52" s="240">
        <v>3</v>
      </c>
      <c r="AF52" s="240">
        <v>3</v>
      </c>
      <c r="AG52" s="240">
        <v>0</v>
      </c>
      <c r="AH52" s="59">
        <v>0.3333333432674408</v>
      </c>
      <c r="AI52" s="105">
        <v>0</v>
      </c>
      <c r="AK52" s="106"/>
      <c r="AU52" s="34"/>
      <c r="AV52" s="34"/>
      <c r="AW52" s="34"/>
      <c r="AX52" s="34"/>
      <c r="AY52" s="34"/>
      <c r="AZ52" s="34"/>
      <c r="BA52" s="34"/>
      <c r="BB52" s="34"/>
      <c r="BC52" s="34"/>
      <c r="BD52" s="34"/>
      <c r="BE52" s="34"/>
    </row>
    <row r="53" spans="1:57" s="35" customFormat="1" ht="13" x14ac:dyDescent="0.3">
      <c r="A53" s="19"/>
      <c r="B53" s="160" t="s">
        <v>180</v>
      </c>
      <c r="C53" s="174"/>
      <c r="D53" s="185"/>
      <c r="E53" s="239"/>
      <c r="F53" s="240"/>
      <c r="G53" s="240"/>
      <c r="H53" s="240"/>
      <c r="I53" s="240"/>
      <c r="J53" s="104"/>
      <c r="K53" s="240"/>
      <c r="L53" s="240"/>
      <c r="M53" s="240"/>
      <c r="N53" s="240"/>
      <c r="O53" s="104"/>
      <c r="P53" s="240"/>
      <c r="Q53" s="240"/>
      <c r="R53" s="240"/>
      <c r="S53" s="240"/>
      <c r="T53" s="104"/>
      <c r="U53" s="240"/>
      <c r="V53" s="240"/>
      <c r="W53" s="240"/>
      <c r="X53" s="240"/>
      <c r="Y53" s="104"/>
      <c r="Z53" s="240"/>
      <c r="AA53" s="240"/>
      <c r="AB53" s="240"/>
      <c r="AC53" s="240"/>
      <c r="AD53" s="104"/>
      <c r="AE53" s="240"/>
      <c r="AF53" s="240"/>
      <c r="AG53" s="240"/>
      <c r="AH53" s="59"/>
      <c r="AI53" s="105"/>
      <c r="AK53" s="106"/>
      <c r="AU53" s="34"/>
      <c r="AV53" s="34"/>
      <c r="AW53" s="34"/>
      <c r="AX53" s="34"/>
      <c r="AY53" s="34"/>
      <c r="AZ53" s="34"/>
      <c r="BA53" s="34"/>
      <c r="BB53" s="34"/>
      <c r="BC53" s="34"/>
      <c r="BD53" s="34"/>
      <c r="BE53" s="34"/>
    </row>
    <row r="54" spans="1:57" s="35" customFormat="1" ht="13" x14ac:dyDescent="0.25">
      <c r="A54" s="19" t="s">
        <v>107</v>
      </c>
      <c r="B54" s="238" t="s">
        <v>56</v>
      </c>
      <c r="C54" s="219">
        <v>44927</v>
      </c>
      <c r="D54" s="185">
        <v>0.92307692766189575</v>
      </c>
      <c r="E54" s="239">
        <v>5.4642858505249023</v>
      </c>
      <c r="F54" s="240">
        <v>6</v>
      </c>
      <c r="G54" s="240">
        <v>1.5</v>
      </c>
      <c r="H54" s="240">
        <v>4.5</v>
      </c>
      <c r="I54" s="240">
        <v>6</v>
      </c>
      <c r="J54" s="104">
        <v>5.2142858505249023</v>
      </c>
      <c r="K54" s="240">
        <v>4.4000000953674316</v>
      </c>
      <c r="L54" s="240">
        <v>6</v>
      </c>
      <c r="M54" s="240">
        <v>4.5</v>
      </c>
      <c r="N54" s="240">
        <v>6</v>
      </c>
      <c r="O54" s="104">
        <v>4.5357141494750977</v>
      </c>
      <c r="P54" s="240">
        <v>6</v>
      </c>
      <c r="Q54" s="240">
        <v>1.5</v>
      </c>
      <c r="R54" s="240">
        <v>2.5</v>
      </c>
      <c r="S54" s="240">
        <v>4.5</v>
      </c>
      <c r="T54" s="104">
        <v>1.5</v>
      </c>
      <c r="U54" s="240">
        <v>3.5999999046325684</v>
      </c>
      <c r="V54" s="240">
        <v>0</v>
      </c>
      <c r="W54" s="240">
        <v>1.5</v>
      </c>
      <c r="X54" s="240">
        <v>0</v>
      </c>
      <c r="Y54" s="104">
        <v>2.1428570747375488</v>
      </c>
      <c r="Z54" s="240">
        <v>4.8000001907348633</v>
      </c>
      <c r="AA54" s="240">
        <v>0</v>
      </c>
      <c r="AB54" s="240">
        <v>3</v>
      </c>
      <c r="AC54" s="240">
        <v>0</v>
      </c>
      <c r="AD54" s="104">
        <v>2.1785714626312256</v>
      </c>
      <c r="AE54" s="240">
        <v>4.8000001907348633</v>
      </c>
      <c r="AF54" s="240">
        <v>1.5</v>
      </c>
      <c r="AG54" s="240">
        <v>1.5</v>
      </c>
      <c r="AH54" s="59">
        <v>0.3333333432674408</v>
      </c>
      <c r="AI54" s="105">
        <v>0.75</v>
      </c>
      <c r="AK54" s="106"/>
      <c r="AU54" s="34"/>
      <c r="AV54" s="34"/>
      <c r="AW54" s="34"/>
      <c r="AX54" s="34"/>
      <c r="AY54" s="34"/>
      <c r="AZ54" s="34"/>
      <c r="BA54" s="34"/>
      <c r="BB54" s="34"/>
      <c r="BC54" s="34"/>
      <c r="BD54" s="34"/>
      <c r="BE54" s="34"/>
    </row>
    <row r="55" spans="1:57" s="35" customFormat="1" ht="13" x14ac:dyDescent="0.25">
      <c r="A55" s="19" t="s">
        <v>135</v>
      </c>
      <c r="B55" s="238" t="s">
        <v>134</v>
      </c>
      <c r="C55" s="219">
        <v>45292</v>
      </c>
      <c r="D55" s="185">
        <v>1.3928571939468384</v>
      </c>
      <c r="E55" s="239">
        <v>4.1785712242126465</v>
      </c>
      <c r="F55" s="240">
        <v>1.6000000238418579</v>
      </c>
      <c r="G55" s="240">
        <v>3.5</v>
      </c>
      <c r="H55" s="240">
        <v>6</v>
      </c>
      <c r="I55" s="240">
        <v>5.8333334922790527</v>
      </c>
      <c r="J55" s="104">
        <v>5.5714287757873535</v>
      </c>
      <c r="K55" s="240">
        <v>5.4000000953674316</v>
      </c>
      <c r="L55" s="240">
        <v>4</v>
      </c>
      <c r="M55" s="240">
        <v>6</v>
      </c>
      <c r="N55" s="240">
        <v>5.8333334922790527</v>
      </c>
      <c r="O55" s="104">
        <v>0</v>
      </c>
      <c r="P55" s="240">
        <v>0</v>
      </c>
      <c r="Q55" s="240">
        <v>0</v>
      </c>
      <c r="R55" s="240">
        <v>0</v>
      </c>
      <c r="S55" s="240">
        <v>0</v>
      </c>
      <c r="T55" s="104">
        <v>2.1785714626312256</v>
      </c>
      <c r="U55" s="240">
        <v>2.7999999523162842</v>
      </c>
      <c r="V55" s="240">
        <v>1.5</v>
      </c>
      <c r="W55" s="240">
        <v>3</v>
      </c>
      <c r="X55" s="240">
        <v>1.5</v>
      </c>
      <c r="Y55" s="104">
        <v>2.1071429252624512</v>
      </c>
      <c r="Z55" s="240">
        <v>2.5999999046325684</v>
      </c>
      <c r="AA55" s="240">
        <v>1.5</v>
      </c>
      <c r="AB55" s="240">
        <v>3</v>
      </c>
      <c r="AC55" s="240">
        <v>1.5</v>
      </c>
      <c r="AD55" s="104">
        <v>0</v>
      </c>
      <c r="AE55" s="240">
        <v>0</v>
      </c>
      <c r="AF55" s="240">
        <v>0</v>
      </c>
      <c r="AG55" s="240">
        <v>0</v>
      </c>
      <c r="AH55" s="59">
        <v>0</v>
      </c>
      <c r="AI55" s="105">
        <v>1.75</v>
      </c>
      <c r="AK55" s="106"/>
      <c r="AU55" s="34"/>
      <c r="AV55" s="34"/>
      <c r="AW55" s="34"/>
      <c r="AX55" s="34"/>
      <c r="AY55" s="34"/>
      <c r="AZ55" s="34"/>
      <c r="BA55" s="34"/>
      <c r="BB55" s="34"/>
      <c r="BC55" s="34"/>
      <c r="BD55" s="34"/>
      <c r="BE55" s="34"/>
    </row>
    <row r="56" spans="1:57" s="35" customFormat="1" ht="15" x14ac:dyDescent="0.25">
      <c r="A56" s="19" t="s">
        <v>138</v>
      </c>
      <c r="B56" s="238" t="s">
        <v>176</v>
      </c>
      <c r="C56" s="219">
        <v>45292</v>
      </c>
      <c r="D56" s="185">
        <v>1.4285714626312256</v>
      </c>
      <c r="E56" s="239">
        <v>3.9285714626312256</v>
      </c>
      <c r="F56" s="240">
        <v>2.2000000476837158</v>
      </c>
      <c r="G56" s="240">
        <v>6</v>
      </c>
      <c r="H56" s="240">
        <v>1.5</v>
      </c>
      <c r="I56" s="240">
        <v>5.8333334922790527</v>
      </c>
      <c r="J56" s="104">
        <v>4</v>
      </c>
      <c r="K56" s="240">
        <v>2.4000000953674316</v>
      </c>
      <c r="L56" s="240">
        <v>6</v>
      </c>
      <c r="M56" s="240">
        <v>1.5</v>
      </c>
      <c r="N56" s="240">
        <v>5.8333334922790527</v>
      </c>
      <c r="O56" s="104">
        <v>3.7142856121063232</v>
      </c>
      <c r="P56" s="240">
        <v>3</v>
      </c>
      <c r="Q56" s="240">
        <v>4</v>
      </c>
      <c r="R56" s="240">
        <v>3</v>
      </c>
      <c r="S56" s="240">
        <v>4.5</v>
      </c>
      <c r="T56" s="104">
        <v>1.7916666269302368</v>
      </c>
      <c r="U56" s="240">
        <v>1</v>
      </c>
      <c r="V56" s="240">
        <v>3.5</v>
      </c>
      <c r="W56" s="240">
        <v>0</v>
      </c>
      <c r="X56" s="240">
        <v>3.25</v>
      </c>
      <c r="Y56" s="104">
        <v>0.67857140302658081</v>
      </c>
      <c r="Z56" s="240">
        <v>1.6000000238418579</v>
      </c>
      <c r="AA56" s="240">
        <v>1.5</v>
      </c>
      <c r="AB56" s="240">
        <v>0</v>
      </c>
      <c r="AC56" s="240">
        <v>0</v>
      </c>
      <c r="AD56" s="104">
        <v>0.78571426868438721</v>
      </c>
      <c r="AE56" s="240">
        <v>0.40000000596046448</v>
      </c>
      <c r="AF56" s="240">
        <v>6</v>
      </c>
      <c r="AG56" s="240">
        <v>1.5</v>
      </c>
      <c r="AH56" s="59">
        <v>0</v>
      </c>
      <c r="AI56" s="105">
        <v>1.5</v>
      </c>
      <c r="AK56" s="106"/>
      <c r="AU56" s="34"/>
      <c r="AV56" s="34"/>
      <c r="AW56" s="34"/>
      <c r="AX56" s="34"/>
      <c r="AY56" s="34"/>
      <c r="AZ56" s="34"/>
      <c r="BA56" s="34"/>
      <c r="BB56" s="34"/>
      <c r="BC56" s="34"/>
      <c r="BD56" s="34"/>
      <c r="BE56" s="34"/>
    </row>
    <row r="57" spans="1:57" s="35" customFormat="1" ht="13" x14ac:dyDescent="0.25">
      <c r="A57" s="19" t="s">
        <v>125</v>
      </c>
      <c r="B57" s="238" t="s">
        <v>36</v>
      </c>
      <c r="C57" s="219">
        <v>44927</v>
      </c>
      <c r="D57" s="185">
        <v>1.4285714626312256</v>
      </c>
      <c r="E57" s="239">
        <v>3.1428570747375488</v>
      </c>
      <c r="F57" s="240">
        <v>2.4000000953674316</v>
      </c>
      <c r="G57" s="240">
        <v>3</v>
      </c>
      <c r="H57" s="240">
        <v>2</v>
      </c>
      <c r="I57" s="240">
        <v>4.1666665077209473</v>
      </c>
      <c r="J57" s="104">
        <v>5.7142858505249023</v>
      </c>
      <c r="K57" s="240">
        <v>5.4000000953674316</v>
      </c>
      <c r="L57" s="240">
        <v>5</v>
      </c>
      <c r="M57" s="240">
        <v>6</v>
      </c>
      <c r="N57" s="240">
        <v>6</v>
      </c>
      <c r="O57" s="104">
        <v>0</v>
      </c>
      <c r="P57" s="240">
        <v>0</v>
      </c>
      <c r="Q57" s="240">
        <v>0</v>
      </c>
      <c r="R57" s="240">
        <v>0</v>
      </c>
      <c r="S57" s="240">
        <v>0</v>
      </c>
      <c r="T57" s="104">
        <v>0.8571428656578064</v>
      </c>
      <c r="U57" s="240">
        <v>1.7999999523162842</v>
      </c>
      <c r="V57" s="240">
        <v>3</v>
      </c>
      <c r="W57" s="240">
        <v>0</v>
      </c>
      <c r="X57" s="240">
        <v>0</v>
      </c>
      <c r="Y57" s="104">
        <v>0.8571428656578064</v>
      </c>
      <c r="Z57" s="240">
        <v>1.7999999523162842</v>
      </c>
      <c r="AA57" s="240">
        <v>3</v>
      </c>
      <c r="AB57" s="240">
        <v>0</v>
      </c>
      <c r="AC57" s="240">
        <v>0</v>
      </c>
      <c r="AD57" s="104">
        <v>0.71428573131561279</v>
      </c>
      <c r="AE57" s="240">
        <v>1.2000000476837158</v>
      </c>
      <c r="AF57" s="240">
        <v>4</v>
      </c>
      <c r="AG57" s="240">
        <v>0</v>
      </c>
      <c r="AH57" s="59">
        <v>0</v>
      </c>
      <c r="AI57" s="105">
        <v>4.5</v>
      </c>
      <c r="AK57" s="106"/>
      <c r="AU57" s="34"/>
      <c r="AV57" s="34"/>
      <c r="AW57" s="34"/>
      <c r="AX57" s="34"/>
      <c r="AY57" s="34"/>
      <c r="AZ57" s="34"/>
      <c r="BA57" s="34"/>
      <c r="BB57" s="34"/>
      <c r="BC57" s="34"/>
      <c r="BD57" s="34"/>
      <c r="BE57" s="34"/>
    </row>
    <row r="58" spans="1:57" s="35" customFormat="1" ht="15" x14ac:dyDescent="0.25">
      <c r="A58" s="19" t="s">
        <v>141</v>
      </c>
      <c r="B58" s="238" t="s">
        <v>146</v>
      </c>
      <c r="C58" s="219">
        <v>45292</v>
      </c>
      <c r="D58" s="185">
        <v>1.2857142686843872</v>
      </c>
      <c r="E58" s="239">
        <v>3.8571429252624512</v>
      </c>
      <c r="F58" s="240">
        <v>4.8000001907348633</v>
      </c>
      <c r="G58" s="240">
        <v>3</v>
      </c>
      <c r="H58" s="240">
        <v>1</v>
      </c>
      <c r="I58" s="240">
        <v>4.1666665077209473</v>
      </c>
      <c r="J58" s="104" t="s">
        <v>226</v>
      </c>
      <c r="K58" s="240" t="s">
        <v>226</v>
      </c>
      <c r="L58" s="240" t="s">
        <v>226</v>
      </c>
      <c r="M58" s="240" t="s">
        <v>226</v>
      </c>
      <c r="N58" s="240" t="s">
        <v>226</v>
      </c>
      <c r="O58" s="104">
        <v>0</v>
      </c>
      <c r="P58" s="240">
        <v>0</v>
      </c>
      <c r="Q58" s="240">
        <v>0</v>
      </c>
      <c r="R58" s="240">
        <v>0</v>
      </c>
      <c r="S58" s="240">
        <v>0</v>
      </c>
      <c r="T58" s="104">
        <v>2.2142856121063232</v>
      </c>
      <c r="U58" s="240">
        <v>3.2000000476837158</v>
      </c>
      <c r="V58" s="240">
        <v>0</v>
      </c>
      <c r="W58" s="240">
        <v>0</v>
      </c>
      <c r="X58" s="240">
        <v>2.5</v>
      </c>
      <c r="Y58" s="104">
        <v>2.2142856121063232</v>
      </c>
      <c r="Z58" s="240">
        <v>3.2000000476837158</v>
      </c>
      <c r="AA58" s="240">
        <v>0</v>
      </c>
      <c r="AB58" s="240">
        <v>0</v>
      </c>
      <c r="AC58" s="240">
        <v>2.5</v>
      </c>
      <c r="AD58" s="104">
        <v>2.2142856121063232</v>
      </c>
      <c r="AE58" s="240">
        <v>3</v>
      </c>
      <c r="AF58" s="240">
        <v>3</v>
      </c>
      <c r="AG58" s="240">
        <v>3</v>
      </c>
      <c r="AH58" s="59">
        <v>1.1666666269302368</v>
      </c>
      <c r="AI58" s="105">
        <v>3.875</v>
      </c>
      <c r="AK58" s="106"/>
      <c r="AU58" s="34"/>
      <c r="AV58" s="34"/>
      <c r="AW58" s="34"/>
      <c r="AX58" s="34"/>
      <c r="AY58" s="34"/>
      <c r="AZ58" s="34"/>
      <c r="BA58" s="34"/>
      <c r="BB58" s="34"/>
      <c r="BC58" s="34"/>
      <c r="BD58" s="34"/>
      <c r="BE58" s="34"/>
    </row>
    <row r="59" spans="1:57" s="35" customFormat="1" ht="13" x14ac:dyDescent="0.25">
      <c r="A59" s="19" t="s">
        <v>152</v>
      </c>
      <c r="B59" s="238" t="s">
        <v>151</v>
      </c>
      <c r="C59" s="219">
        <v>45292</v>
      </c>
      <c r="D59" s="185">
        <v>1.4897959232330322</v>
      </c>
      <c r="E59" s="239">
        <v>3</v>
      </c>
      <c r="F59" s="240">
        <v>4.8000001907348633</v>
      </c>
      <c r="G59" s="240">
        <v>6</v>
      </c>
      <c r="H59" s="240">
        <v>3</v>
      </c>
      <c r="I59" s="240">
        <v>1</v>
      </c>
      <c r="J59" s="104">
        <v>5.1428570747375488</v>
      </c>
      <c r="K59" s="240">
        <v>5.8000001907348633</v>
      </c>
      <c r="L59" s="240">
        <v>6</v>
      </c>
      <c r="M59" s="240">
        <v>5</v>
      </c>
      <c r="N59" s="240">
        <v>4.5</v>
      </c>
      <c r="O59" s="104">
        <v>3.5714285373687744</v>
      </c>
      <c r="P59" s="240">
        <v>4.1999998092651367</v>
      </c>
      <c r="Q59" s="240">
        <v>6</v>
      </c>
      <c r="R59" s="240">
        <v>0</v>
      </c>
      <c r="S59" s="240">
        <v>3.8333332538604736</v>
      </c>
      <c r="T59" s="104">
        <v>2.5357143878936768</v>
      </c>
      <c r="U59" s="240">
        <v>6</v>
      </c>
      <c r="V59" s="240">
        <v>1.5</v>
      </c>
      <c r="W59" s="240">
        <v>2</v>
      </c>
      <c r="X59" s="240">
        <v>0</v>
      </c>
      <c r="Y59" s="104">
        <v>1.5535714626312256</v>
      </c>
      <c r="Z59" s="240">
        <v>3</v>
      </c>
      <c r="AA59" s="240">
        <v>0.75</v>
      </c>
      <c r="AB59" s="240">
        <v>3</v>
      </c>
      <c r="AC59" s="240">
        <v>0</v>
      </c>
      <c r="AD59" s="104">
        <v>2.4642856121063232</v>
      </c>
      <c r="AE59" s="240">
        <v>4.8000001907348633</v>
      </c>
      <c r="AF59" s="240">
        <v>1.5</v>
      </c>
      <c r="AG59" s="240">
        <v>4</v>
      </c>
      <c r="AH59" s="59">
        <v>0.1666666716337204</v>
      </c>
      <c r="AI59" s="105">
        <v>1.25</v>
      </c>
      <c r="AK59" s="106"/>
      <c r="AU59" s="34"/>
      <c r="AV59" s="34"/>
      <c r="AW59" s="34"/>
      <c r="AX59" s="34"/>
      <c r="AY59" s="34"/>
      <c r="AZ59" s="34"/>
      <c r="BA59" s="34"/>
      <c r="BB59" s="34"/>
      <c r="BC59" s="34"/>
      <c r="BD59" s="34"/>
      <c r="BE59" s="34"/>
    </row>
    <row r="60" spans="1:57" s="35" customFormat="1" ht="13" x14ac:dyDescent="0.25">
      <c r="A60" s="19" t="s">
        <v>154</v>
      </c>
      <c r="B60" s="238" t="s">
        <v>153</v>
      </c>
      <c r="C60" s="219">
        <v>45292</v>
      </c>
      <c r="D60" s="185">
        <v>1.0714285373687744</v>
      </c>
      <c r="E60" s="239">
        <v>4.5</v>
      </c>
      <c r="F60" s="240">
        <v>3.5999999046325684</v>
      </c>
      <c r="G60" s="240">
        <v>4</v>
      </c>
      <c r="H60" s="240">
        <v>3</v>
      </c>
      <c r="I60" s="240">
        <v>5.8333334922790527</v>
      </c>
      <c r="J60" s="104">
        <v>5.3571429252624512</v>
      </c>
      <c r="K60" s="240">
        <v>4.4000000953674316</v>
      </c>
      <c r="L60" s="240">
        <v>5</v>
      </c>
      <c r="M60" s="240">
        <v>6</v>
      </c>
      <c r="N60" s="240">
        <v>6</v>
      </c>
      <c r="O60" s="104">
        <v>1.4642857313156128</v>
      </c>
      <c r="P60" s="240">
        <v>2.4000000953674316</v>
      </c>
      <c r="Q60" s="240">
        <v>1.5</v>
      </c>
      <c r="R60" s="240">
        <v>0</v>
      </c>
      <c r="S60" s="240">
        <v>1.1666666269302368</v>
      </c>
      <c r="T60" s="104">
        <v>2.1071429252624512</v>
      </c>
      <c r="U60" s="240">
        <v>2.5999999046325684</v>
      </c>
      <c r="V60" s="240">
        <v>3.5</v>
      </c>
      <c r="W60" s="240">
        <v>3</v>
      </c>
      <c r="X60" s="240">
        <v>1.1666666269302368</v>
      </c>
      <c r="Y60" s="104">
        <v>2.1785714626312256</v>
      </c>
      <c r="Z60" s="240">
        <v>2.7999999523162842</v>
      </c>
      <c r="AA60" s="240">
        <v>3.5</v>
      </c>
      <c r="AB60" s="240">
        <v>3</v>
      </c>
      <c r="AC60" s="240">
        <v>1.1666666269302368</v>
      </c>
      <c r="AD60" s="104">
        <v>0.6428571343421936</v>
      </c>
      <c r="AE60" s="240">
        <v>1.7999999523162842</v>
      </c>
      <c r="AF60" s="240">
        <v>0</v>
      </c>
      <c r="AG60" s="240">
        <v>0</v>
      </c>
      <c r="AH60" s="59">
        <v>0</v>
      </c>
      <c r="AI60" s="105">
        <v>4.25</v>
      </c>
      <c r="AK60" s="106"/>
      <c r="AU60" s="34"/>
      <c r="AV60" s="34"/>
      <c r="AW60" s="34"/>
      <c r="AX60" s="34"/>
      <c r="AY60" s="34"/>
      <c r="AZ60" s="34"/>
      <c r="BA60" s="34"/>
      <c r="BB60" s="34"/>
      <c r="BC60" s="34"/>
      <c r="BD60" s="34"/>
      <c r="BE60" s="34"/>
    </row>
    <row r="61" spans="1:57" s="35" customFormat="1" ht="15" x14ac:dyDescent="0.25">
      <c r="A61" s="19" t="s">
        <v>149</v>
      </c>
      <c r="B61" s="238" t="s">
        <v>177</v>
      </c>
      <c r="C61" s="219">
        <v>45292</v>
      </c>
      <c r="D61" s="185">
        <v>0.71428573131561279</v>
      </c>
      <c r="E61" s="239">
        <v>1.1428571939468384</v>
      </c>
      <c r="F61" s="240">
        <v>2.7999999523162842</v>
      </c>
      <c r="G61" s="240">
        <v>0</v>
      </c>
      <c r="H61" s="240">
        <v>1</v>
      </c>
      <c r="I61" s="240">
        <v>0</v>
      </c>
      <c r="J61" s="104">
        <v>5.7857141494750977</v>
      </c>
      <c r="K61" s="240">
        <v>5.4000000953674316</v>
      </c>
      <c r="L61" s="240">
        <v>6</v>
      </c>
      <c r="M61" s="240">
        <v>6</v>
      </c>
      <c r="N61" s="240">
        <v>6</v>
      </c>
      <c r="O61" s="104">
        <v>1.3571428060531616</v>
      </c>
      <c r="P61" s="240">
        <v>3.5999999046325684</v>
      </c>
      <c r="Q61" s="240">
        <v>0</v>
      </c>
      <c r="R61" s="240">
        <v>0.5</v>
      </c>
      <c r="S61" s="240">
        <v>0</v>
      </c>
      <c r="T61" s="104">
        <v>1.5357142686843872</v>
      </c>
      <c r="U61" s="240">
        <v>3.5999999046325684</v>
      </c>
      <c r="V61" s="240">
        <v>1.5</v>
      </c>
      <c r="W61" s="240">
        <v>1</v>
      </c>
      <c r="X61" s="240">
        <v>0</v>
      </c>
      <c r="Y61" s="104">
        <v>1.3928571939468384</v>
      </c>
      <c r="Z61" s="240">
        <v>3.5999999046325684</v>
      </c>
      <c r="AA61" s="240">
        <v>1.5</v>
      </c>
      <c r="AB61" s="240">
        <v>0</v>
      </c>
      <c r="AC61" s="240">
        <v>0</v>
      </c>
      <c r="AD61" s="104">
        <v>7.1428574621677399E-2</v>
      </c>
      <c r="AE61" s="240">
        <v>0.20000000298023224</v>
      </c>
      <c r="AF61" s="240">
        <v>0</v>
      </c>
      <c r="AG61" s="240">
        <v>0</v>
      </c>
      <c r="AH61" s="59">
        <v>0</v>
      </c>
      <c r="AI61" s="105">
        <v>0.875</v>
      </c>
      <c r="AK61" s="106"/>
      <c r="AU61" s="34"/>
      <c r="AV61" s="34"/>
      <c r="AW61" s="34"/>
      <c r="AX61" s="34"/>
      <c r="AY61" s="34"/>
      <c r="AZ61" s="34"/>
      <c r="BA61" s="34"/>
      <c r="BB61" s="34"/>
      <c r="BC61" s="34"/>
      <c r="BD61" s="34"/>
      <c r="BE61" s="34"/>
    </row>
    <row r="62" spans="1:57" s="35" customFormat="1" ht="13" x14ac:dyDescent="0.25">
      <c r="A62" s="19" t="s">
        <v>126</v>
      </c>
      <c r="B62" s="238" t="s">
        <v>82</v>
      </c>
      <c r="C62" s="219">
        <v>44927</v>
      </c>
      <c r="D62" s="185">
        <v>2.153846263885498</v>
      </c>
      <c r="E62" s="239">
        <v>4.7142858505249023</v>
      </c>
      <c r="F62" s="240">
        <v>4.8000001907348633</v>
      </c>
      <c r="G62" s="240">
        <v>6</v>
      </c>
      <c r="H62" s="240">
        <v>2.5</v>
      </c>
      <c r="I62" s="240">
        <v>5.1666665077209473</v>
      </c>
      <c r="J62" s="104" t="s">
        <v>226</v>
      </c>
      <c r="K62" s="240" t="s">
        <v>226</v>
      </c>
      <c r="L62" s="240" t="s">
        <v>226</v>
      </c>
      <c r="M62" s="240" t="s">
        <v>226</v>
      </c>
      <c r="N62" s="240" t="s">
        <v>226</v>
      </c>
      <c r="O62" s="104">
        <v>0.78571426868438721</v>
      </c>
      <c r="P62" s="240">
        <v>2.2000000476837158</v>
      </c>
      <c r="Q62" s="240">
        <v>0</v>
      </c>
      <c r="R62" s="240">
        <v>0</v>
      </c>
      <c r="S62" s="240">
        <v>0</v>
      </c>
      <c r="T62" s="104">
        <v>2.25</v>
      </c>
      <c r="U62" s="240">
        <v>3</v>
      </c>
      <c r="V62" s="240">
        <v>1.5</v>
      </c>
      <c r="W62" s="240">
        <v>1</v>
      </c>
      <c r="X62" s="240">
        <v>2.1666667461395264</v>
      </c>
      <c r="Y62" s="104">
        <v>1.9545454978942871</v>
      </c>
      <c r="Z62" s="240">
        <v>4.5</v>
      </c>
      <c r="AA62" s="240">
        <v>1.5</v>
      </c>
      <c r="AB62" s="240">
        <v>1</v>
      </c>
      <c r="AC62" s="240">
        <v>0</v>
      </c>
      <c r="AD62" s="104">
        <v>2.5714285373687744</v>
      </c>
      <c r="AE62" s="240">
        <v>4.8000001907348633</v>
      </c>
      <c r="AF62" s="240">
        <v>6</v>
      </c>
      <c r="AG62" s="240">
        <v>0</v>
      </c>
      <c r="AH62" s="59">
        <v>1</v>
      </c>
      <c r="AI62" s="105">
        <v>4</v>
      </c>
      <c r="AK62" s="106"/>
      <c r="AU62" s="34"/>
      <c r="AV62" s="34"/>
      <c r="AW62" s="34"/>
      <c r="AX62" s="34"/>
      <c r="AY62" s="34"/>
      <c r="AZ62" s="34"/>
      <c r="BA62" s="34"/>
      <c r="BB62" s="34"/>
      <c r="BC62" s="34"/>
      <c r="BD62" s="34"/>
      <c r="BE62" s="34"/>
    </row>
    <row r="63" spans="1:57" s="35" customFormat="1" ht="13" x14ac:dyDescent="0.25">
      <c r="B63" s="238"/>
      <c r="C63" s="220"/>
      <c r="D63" s="185"/>
      <c r="E63" s="239"/>
      <c r="F63" s="241"/>
      <c r="G63" s="241"/>
      <c r="H63" s="241"/>
      <c r="I63" s="241"/>
      <c r="J63" s="104"/>
      <c r="K63" s="240"/>
      <c r="L63" s="240"/>
      <c r="M63" s="240"/>
      <c r="N63" s="240"/>
      <c r="O63" s="104"/>
      <c r="P63" s="240"/>
      <c r="Q63" s="240"/>
      <c r="R63" s="240"/>
      <c r="S63" s="240"/>
      <c r="T63" s="104"/>
      <c r="U63" s="240"/>
      <c r="V63" s="240"/>
      <c r="W63" s="240"/>
      <c r="X63" s="240"/>
      <c r="Y63" s="104"/>
      <c r="Z63" s="240"/>
      <c r="AA63" s="240"/>
      <c r="AB63" s="240"/>
      <c r="AC63" s="240"/>
      <c r="AD63" s="104"/>
      <c r="AE63" s="240"/>
      <c r="AF63" s="240"/>
      <c r="AG63" s="240"/>
      <c r="AH63" s="59"/>
      <c r="AI63" s="105"/>
      <c r="AK63" s="106"/>
      <c r="AU63" s="34"/>
      <c r="AV63" s="34"/>
      <c r="AW63" s="34"/>
      <c r="AX63" s="34"/>
      <c r="AY63" s="34"/>
      <c r="AZ63" s="34"/>
      <c r="BA63" s="34"/>
      <c r="BB63" s="34"/>
      <c r="BC63" s="34"/>
      <c r="BD63" s="34"/>
      <c r="BE63" s="34"/>
    </row>
    <row r="64" spans="1:57" s="35" customFormat="1" ht="13" x14ac:dyDescent="0.25">
      <c r="B64" s="242" t="s">
        <v>171</v>
      </c>
      <c r="C64" s="221"/>
      <c r="D64" s="186">
        <f>AVERAGE(D15:D52)</f>
        <v>1.0246942941295474</v>
      </c>
      <c r="E64" s="243">
        <f>AVERAGE(E15:E52)</f>
        <v>3.2584586472887742</v>
      </c>
      <c r="F64" s="244">
        <f>AVERAGE(F15:F52)</f>
        <v>3.4736842418971814</v>
      </c>
      <c r="G64" s="244">
        <f t="shared" ref="G64:I64" si="0">AVERAGE(G15:G52)</f>
        <v>2.2763157894736841</v>
      </c>
      <c r="H64" s="244">
        <f t="shared" si="0"/>
        <v>1.6052631578947369</v>
      </c>
      <c r="I64" s="244">
        <f t="shared" si="0"/>
        <v>3.793859625333234</v>
      </c>
      <c r="J64" s="108">
        <f>AVERAGE(J15:J52)</f>
        <v>4.5311518779822757</v>
      </c>
      <c r="K64" s="244">
        <f t="shared" ref="K64:N64" si="1">AVERAGE(K15:K52)</f>
        <v>4.3357142933777402</v>
      </c>
      <c r="L64" s="244">
        <f t="shared" si="1"/>
        <v>3.8796296296296298</v>
      </c>
      <c r="M64" s="244">
        <f t="shared" si="1"/>
        <v>4.125</v>
      </c>
      <c r="N64" s="244">
        <f t="shared" si="1"/>
        <v>4.928571467953069</v>
      </c>
      <c r="O64" s="108">
        <f>AVERAGE(O15:O52)</f>
        <v>1.0552703944083892</v>
      </c>
      <c r="P64" s="244">
        <f t="shared" ref="P64:S64" si="2">AVERAGE(P15:P52)</f>
        <v>1.4052631729527523</v>
      </c>
      <c r="Q64" s="244">
        <f t="shared" si="2"/>
        <v>0.68243243243243246</v>
      </c>
      <c r="R64" s="244">
        <f t="shared" si="2"/>
        <v>0.5</v>
      </c>
      <c r="S64" s="244">
        <f t="shared" si="2"/>
        <v>1.0131579010110152</v>
      </c>
      <c r="T64" s="108">
        <f>AVERAGE(T15:T52)</f>
        <v>1.5653195577232462</v>
      </c>
      <c r="U64" s="244">
        <f t="shared" ref="U64:X64" si="3">AVERAGE(U15:U52)</f>
        <v>2.6105263319454695</v>
      </c>
      <c r="V64" s="244">
        <f t="shared" si="3"/>
        <v>1.3355263157894737</v>
      </c>
      <c r="W64" s="244">
        <f t="shared" si="3"/>
        <v>0.69736842105263153</v>
      </c>
      <c r="X64" s="244">
        <f t="shared" si="3"/>
        <v>1.021929834234087</v>
      </c>
      <c r="Y64" s="108">
        <f>AVERAGE(Y15:Y52)</f>
        <v>1.3139459231966419</v>
      </c>
      <c r="Z64" s="244">
        <f t="shared" ref="Z64:AC64" si="4">AVERAGE(Z15:Z52)</f>
        <v>2.3684210808653581</v>
      </c>
      <c r="AA64" s="244">
        <f t="shared" si="4"/>
        <v>1.2302631578947369</v>
      </c>
      <c r="AB64" s="244">
        <f t="shared" si="4"/>
        <v>0.48026315789473684</v>
      </c>
      <c r="AC64" s="244">
        <f t="shared" si="4"/>
        <v>0.73157895905406856</v>
      </c>
      <c r="AD64" s="108">
        <f>AVERAGE(AD15:AD52)</f>
        <v>0.65901533357406916</v>
      </c>
      <c r="AE64" s="244">
        <f t="shared" ref="AE64:AH64" si="5">AVERAGE(AE15:AE52)</f>
        <v>1.3657894828601886</v>
      </c>
      <c r="AF64" s="244">
        <f t="shared" si="5"/>
        <v>0.88970588235294112</v>
      </c>
      <c r="AG64" s="244">
        <f t="shared" si="5"/>
        <v>0.40789473684210525</v>
      </c>
      <c r="AH64" s="245">
        <f t="shared" si="5"/>
        <v>0.11842105655293715</v>
      </c>
      <c r="AI64" s="109">
        <f>AVERAGE(AI15:AI52)</f>
        <v>2.1940789473684212</v>
      </c>
      <c r="AK64" s="106"/>
      <c r="AU64" s="34"/>
      <c r="AV64" s="34"/>
      <c r="AW64" s="34"/>
      <c r="AX64" s="34"/>
      <c r="AY64" s="34"/>
      <c r="AZ64" s="34"/>
      <c r="BA64" s="34"/>
      <c r="BB64" s="34"/>
      <c r="BC64" s="34"/>
      <c r="BD64" s="34"/>
      <c r="BE64" s="34"/>
    </row>
    <row r="65" spans="1:57" s="35" customFormat="1" x14ac:dyDescent="0.25">
      <c r="B65" s="161" t="s">
        <v>181</v>
      </c>
      <c r="C65" s="177"/>
      <c r="D65" s="187">
        <f>AVERAGE(SMALL(D15:D52,1),SMALL(D15:D52,2),SMALL(D15:D52,3),SMALL(D15:D52,4),SMALL(D15:D52,5))</f>
        <v>8.5714289546012873E-2</v>
      </c>
      <c r="E65" s="246">
        <f>AVERAGE(SMALL(E15:E52,1),SMALL(E15:E52,2),SMALL(E15:E52,3),SMALL(E15:E52,4),SMALL(E15:E52,5))</f>
        <v>1.4285714268684386</v>
      </c>
      <c r="F65" s="247">
        <f>AVERAGE(SMALL(F15:F52,1),SMALL(F15:F52,2),SMALL(F15:F52,3),SMALL(F15:F52,4),SMALL(F15:F52,5))</f>
        <v>1.6400000095367431</v>
      </c>
      <c r="G65" s="247">
        <f t="shared" ref="G65:I65" si="6">AVERAGE(SMALL(G15:G52,1),SMALL(G15:G52,2),SMALL(G15:G52,3),SMALL(G15:G52,4),SMALL(G15:G52,5))</f>
        <v>0.3</v>
      </c>
      <c r="H65" s="247">
        <f t="shared" si="6"/>
        <v>0</v>
      </c>
      <c r="I65" s="247">
        <f t="shared" si="6"/>
        <v>0.23333333134651185</v>
      </c>
      <c r="J65" s="110">
        <f>AVERAGE(SMALL(J15:J52,1),SMALL(J15:J52,2),SMALL(J15:J52,3),SMALL(J15:J52,4),SMALL(J15:J52,5))</f>
        <v>2.2250000238418579</v>
      </c>
      <c r="K65" s="247">
        <f t="shared" ref="K65:N65" si="7">AVERAGE(SMALL(K15:K52,1),SMALL(K15:K52,2),SMALL(K15:K52,3),SMALL(K15:K52,4),SMALL(K15:K52,5))</f>
        <v>2.1200000047683716</v>
      </c>
      <c r="L65" s="247">
        <f t="shared" si="7"/>
        <v>1.35</v>
      </c>
      <c r="M65" s="247">
        <f t="shared" si="7"/>
        <v>0.9</v>
      </c>
      <c r="N65" s="247">
        <f t="shared" si="7"/>
        <v>1.6333333313465119</v>
      </c>
      <c r="O65" s="110">
        <f>AVERAGE(SMALL(O15:O52,1),SMALL(O15:O52,2),SMALL(O15:O52,3),SMALL(O15:O52,4),SMALL(O15:O52,5))</f>
        <v>0</v>
      </c>
      <c r="P65" s="247">
        <f t="shared" ref="P65:S65" si="8">AVERAGE(SMALL(P15:P52,1),SMALL(P15:P52,2),SMALL(P15:P52,3),SMALL(P15:P52,4),SMALL(P15:P52,5))</f>
        <v>0</v>
      </c>
      <c r="Q65" s="247">
        <f t="shared" si="8"/>
        <v>0</v>
      </c>
      <c r="R65" s="247">
        <f t="shared" si="8"/>
        <v>0</v>
      </c>
      <c r="S65" s="247">
        <f t="shared" si="8"/>
        <v>0</v>
      </c>
      <c r="T65" s="110">
        <f>AVERAGE(SMALL(T15:T52,1),SMALL(T15:T52,2),SMALL(T15:T52,3),SMALL(T15:T52,4),SMALL(T15:T52,5))</f>
        <v>2.8571429848670959E-2</v>
      </c>
      <c r="U65" s="247">
        <f t="shared" ref="U65:X65" si="9">AVERAGE(SMALL(U15:U52,1),SMALL(U15:U52,2),SMALL(U15:U52,3),SMALL(U15:U52,4),SMALL(U15:U52,5))</f>
        <v>8.0000001192092898E-2</v>
      </c>
      <c r="V65" s="247">
        <f t="shared" si="9"/>
        <v>0</v>
      </c>
      <c r="W65" s="247">
        <f t="shared" si="9"/>
        <v>0</v>
      </c>
      <c r="X65" s="247">
        <f t="shared" si="9"/>
        <v>0</v>
      </c>
      <c r="Y65" s="110">
        <f>AVERAGE(SMALL(Y15:Y52,1),SMALL(Y15:Y52,2),SMALL(Y15:Y52,3),SMALL(Y15:Y52,4),SMALL(Y15:Y52,5))</f>
        <v>1.4285714924335479E-2</v>
      </c>
      <c r="Z65" s="247">
        <f t="shared" ref="Z65:AC65" si="10">AVERAGE(SMALL(Z15:Z52,1),SMALL(Z15:Z52,2),SMALL(Z15:Z52,3),SMALL(Z15:Z52,4),SMALL(Z15:Z52,5))</f>
        <v>4.0000000596046449E-2</v>
      </c>
      <c r="AA65" s="247">
        <f t="shared" si="10"/>
        <v>0</v>
      </c>
      <c r="AB65" s="247">
        <f t="shared" si="10"/>
        <v>0</v>
      </c>
      <c r="AC65" s="247">
        <f t="shared" si="10"/>
        <v>0</v>
      </c>
      <c r="AD65" s="110">
        <f>AVERAGE(SMALL(AD15:AD52,1),SMALL(AD15:AD52,2),SMALL(AD15:AD52,3),SMALL(AD15:AD52,4),SMALL(AD15:AD52,5))</f>
        <v>0</v>
      </c>
      <c r="AE65" s="247">
        <f t="shared" ref="AE65:AH65" si="11">AVERAGE(SMALL(AE15:AE52,1),SMALL(AE15:AE52,2),SMALL(AE15:AE52,3),SMALL(AE15:AE52,4),SMALL(AE15:AE52,5))</f>
        <v>0</v>
      </c>
      <c r="AF65" s="247">
        <f t="shared" si="11"/>
        <v>0</v>
      </c>
      <c r="AG65" s="247">
        <f t="shared" si="11"/>
        <v>0</v>
      </c>
      <c r="AH65" s="248">
        <f t="shared" si="11"/>
        <v>0</v>
      </c>
      <c r="AI65" s="111">
        <f>AVERAGE(SMALL(AI15:AI52,1),SMALL(AI15:AI52,2),SMALL(AI15:AI52,3),SMALL(AI15:AI52,4),SMALL(AI15:AI52,5))</f>
        <v>2.5000000000000001E-2</v>
      </c>
      <c r="AK65" s="106"/>
      <c r="AU65" s="34"/>
      <c r="AV65" s="34"/>
      <c r="AW65" s="34"/>
      <c r="AX65" s="34"/>
      <c r="AY65" s="34"/>
      <c r="AZ65" s="34"/>
      <c r="BA65" s="34"/>
      <c r="BB65" s="34"/>
      <c r="BC65" s="34"/>
      <c r="BD65" s="34"/>
      <c r="BE65" s="34"/>
    </row>
    <row r="66" spans="1:57" s="35" customFormat="1" x14ac:dyDescent="0.25">
      <c r="B66" s="161" t="s">
        <v>182</v>
      </c>
      <c r="C66" s="177"/>
      <c r="D66" s="188">
        <f>AVERAGE(LARGE(D15:D52,1),LARGE(D15:D52,2),LARGE(D15:D52,3),LARGE(D15:D52,4),LARGE(D15:D52,5))</f>
        <v>2.1653061389923094</v>
      </c>
      <c r="E66" s="249">
        <f>AVERAGE(LARGE(E15:E52,1),LARGE(E15:E52,2),LARGE(E15:E52,3),LARGE(E15:E52,4),LARGE(E15:E52,5))</f>
        <v>4.8214285850524901</v>
      </c>
      <c r="F66" s="250">
        <f>AVERAGE(LARGE(F15:F52,1),LARGE(F15:F52,2),LARGE(F15:F52,3),LARGE(F15:F52,4),LARGE(F15:F52,5))</f>
        <v>5.0400001525878908</v>
      </c>
      <c r="G66" s="250">
        <f t="shared" ref="G66:I66" si="12">AVERAGE(LARGE(G15:G52,1),LARGE(G15:G52,2),LARGE(G15:G52,3),LARGE(G15:G52,4),LARGE(G15:G52,5))</f>
        <v>4.4000000000000004</v>
      </c>
      <c r="H66" s="250">
        <f t="shared" si="12"/>
        <v>4.9000000000000004</v>
      </c>
      <c r="I66" s="250">
        <f t="shared" si="12"/>
        <v>5.800000095367432</v>
      </c>
      <c r="J66" s="112">
        <f>AVERAGE(LARGE(J15:J52,1),LARGE(J15:J52,2),LARGE(J15:J52,3),LARGE(J15:J52,4),LARGE(J15:J52,5))</f>
        <v>5.6351648330688473</v>
      </c>
      <c r="K66" s="250">
        <f t="shared" ref="K66:N66" si="13">AVERAGE(LARGE(K15:K52,1),LARGE(K15:K52,2),LARGE(K15:K52,3),LARGE(K15:K52,4),LARGE(K15:K52,5))</f>
        <v>6</v>
      </c>
      <c r="L66" s="250">
        <f t="shared" si="13"/>
        <v>6</v>
      </c>
      <c r="M66" s="250">
        <f t="shared" si="13"/>
        <v>6</v>
      </c>
      <c r="N66" s="250">
        <f t="shared" si="13"/>
        <v>6</v>
      </c>
      <c r="O66" s="112">
        <f>AVERAGE(LARGE(O15:O52,1),LARGE(O15:O52,2),LARGE(O15:O52,3),LARGE(O15:O52,4),LARGE(O15:O52,5))</f>
        <v>3.5500000476837159</v>
      </c>
      <c r="P66" s="250">
        <f t="shared" ref="P66:S66" si="14">AVERAGE(LARGE(P15:P52,1),LARGE(P15:P52,2),LARGE(P15:P52,3),LARGE(P15:P52,4),LARGE(P15:P52,5))</f>
        <v>4.440000057220459</v>
      </c>
      <c r="Q66" s="250">
        <f t="shared" si="14"/>
        <v>3.1</v>
      </c>
      <c r="R66" s="250">
        <f t="shared" si="14"/>
        <v>2.7</v>
      </c>
      <c r="S66" s="250">
        <f t="shared" si="14"/>
        <v>4.9000000000000004</v>
      </c>
      <c r="T66" s="112">
        <f>AVERAGE(LARGE(T15:T52,1),LARGE(T15:T52,2),LARGE(T15:T52,3),LARGE(T15:T52,4),LARGE(T15:T52,5))</f>
        <v>3.2357142925262452</v>
      </c>
      <c r="U66" s="250">
        <f t="shared" ref="U66:X66" si="15">AVERAGE(LARGE(U15:U52,1),LARGE(U15:U52,2),LARGE(U15:U52,3),LARGE(U15:U52,4),LARGE(U15:U52,5))</f>
        <v>4.7200000762939451</v>
      </c>
      <c r="V66" s="250">
        <f t="shared" si="15"/>
        <v>4.4000000000000004</v>
      </c>
      <c r="W66" s="250">
        <f t="shared" si="15"/>
        <v>3.3</v>
      </c>
      <c r="X66" s="250">
        <f t="shared" si="15"/>
        <v>3.8333333492279054</v>
      </c>
      <c r="Y66" s="112">
        <f>AVERAGE(LARGE(Y15:Y52,1),LARGE(Y15:Y52,2),LARGE(Y15:Y52,3),LARGE(Y15:Y52,4),LARGE(Y15:Y52,5))</f>
        <v>3.1538461208343507</v>
      </c>
      <c r="Z66" s="250">
        <f t="shared" ref="Z66:AC66" si="16">AVERAGE(LARGE(Z15:Z52,1),LARGE(Z15:Z52,2),LARGE(Z15:Z52,3),LARGE(Z15:Z52,4),LARGE(Z15:Z52,5))</f>
        <v>5.0000001907348635</v>
      </c>
      <c r="AA66" s="250">
        <f t="shared" si="16"/>
        <v>4.5</v>
      </c>
      <c r="AB66" s="250">
        <f t="shared" si="16"/>
        <v>2.65</v>
      </c>
      <c r="AC66" s="250">
        <f t="shared" si="16"/>
        <v>3.726666736602783</v>
      </c>
      <c r="AD66" s="112">
        <f>AVERAGE(LARGE(AD15:AD52,1),LARGE(AD15:AD52,2),LARGE(AD15:AD52,3),LARGE(AD15:AD52,4),LARGE(AD15:AD52,5))</f>
        <v>1.648901104927063</v>
      </c>
      <c r="AE66" s="250">
        <f t="shared" ref="AE66:AH66" si="17">AVERAGE(LARGE(AE15:AE52,1),LARGE(AE15:AE52,2),LARGE(AE15:AE52,3),LARGE(AE15:AE52,4),LARGE(AE15:AE52,5))</f>
        <v>3.4599999427795409</v>
      </c>
      <c r="AF66" s="250">
        <f t="shared" si="17"/>
        <v>2.9</v>
      </c>
      <c r="AG66" s="250">
        <f t="shared" si="17"/>
        <v>2.1</v>
      </c>
      <c r="AH66" s="251">
        <f t="shared" si="17"/>
        <v>0.76666669249534602</v>
      </c>
      <c r="AI66" s="113">
        <f>AVERAGE(LARGE(AI15:AI52,1),LARGE(AI15:AI52,2),LARGE(AI15:AI52,3),LARGE(AI15:AI52,4),LARGE(AI15:AI52,5))</f>
        <v>5.125</v>
      </c>
      <c r="AK66" s="106"/>
      <c r="AU66" s="34"/>
      <c r="AV66" s="34"/>
      <c r="AW66" s="34"/>
      <c r="AX66" s="34"/>
      <c r="AY66" s="34"/>
      <c r="AZ66" s="34"/>
      <c r="BA66" s="34"/>
      <c r="BB66" s="34"/>
      <c r="BC66" s="34"/>
      <c r="BD66" s="34"/>
      <c r="BE66" s="34"/>
    </row>
    <row r="67" spans="1:57" s="35" customFormat="1" x14ac:dyDescent="0.25">
      <c r="B67" s="161"/>
      <c r="C67" s="177"/>
      <c r="D67" s="187"/>
      <c r="E67" s="246"/>
      <c r="F67" s="252"/>
      <c r="G67" s="252"/>
      <c r="H67" s="252"/>
      <c r="I67" s="252"/>
      <c r="J67" s="110"/>
      <c r="K67" s="252"/>
      <c r="L67" s="252"/>
      <c r="M67" s="252"/>
      <c r="N67" s="252"/>
      <c r="O67" s="110"/>
      <c r="P67" s="252"/>
      <c r="Q67" s="252"/>
      <c r="R67" s="252"/>
      <c r="S67" s="252"/>
      <c r="T67" s="110"/>
      <c r="U67" s="252"/>
      <c r="V67" s="252"/>
      <c r="W67" s="252"/>
      <c r="X67" s="252"/>
      <c r="Y67" s="110"/>
      <c r="Z67" s="252"/>
      <c r="AA67" s="252"/>
      <c r="AB67" s="252"/>
      <c r="AC67" s="252"/>
      <c r="AD67" s="110"/>
      <c r="AE67" s="252"/>
      <c r="AF67" s="252"/>
      <c r="AG67" s="252"/>
      <c r="AH67" s="77"/>
      <c r="AI67" s="111"/>
      <c r="AK67" s="106"/>
      <c r="AU67" s="34"/>
      <c r="AV67" s="34"/>
      <c r="AW67" s="34"/>
      <c r="AX67" s="34"/>
      <c r="AY67" s="34"/>
      <c r="AZ67" s="34"/>
      <c r="BA67" s="34"/>
      <c r="BB67" s="34"/>
      <c r="BC67" s="34"/>
      <c r="BD67" s="34"/>
      <c r="BE67" s="34"/>
    </row>
    <row r="68" spans="1:57" s="35" customFormat="1" ht="13" x14ac:dyDescent="0.25">
      <c r="B68" s="238"/>
      <c r="C68" s="220"/>
      <c r="D68" s="253">
        <v>2018</v>
      </c>
      <c r="E68" s="254">
        <v>2018</v>
      </c>
      <c r="F68" s="240"/>
      <c r="G68" s="240"/>
      <c r="H68" s="240"/>
      <c r="I68" s="240"/>
      <c r="J68" s="255">
        <v>2018</v>
      </c>
      <c r="K68" s="240"/>
      <c r="L68" s="240"/>
      <c r="M68" s="240"/>
      <c r="N68" s="240"/>
      <c r="O68" s="255">
        <v>2018</v>
      </c>
      <c r="P68" s="240"/>
      <c r="Q68" s="240"/>
      <c r="R68" s="240"/>
      <c r="S68" s="240"/>
      <c r="T68" s="255">
        <v>2018</v>
      </c>
      <c r="U68" s="240"/>
      <c r="V68" s="240"/>
      <c r="W68" s="240"/>
      <c r="X68" s="240"/>
      <c r="Y68" s="255">
        <v>2018</v>
      </c>
      <c r="Z68" s="240"/>
      <c r="AA68" s="240"/>
      <c r="AB68" s="240"/>
      <c r="AC68" s="240"/>
      <c r="AD68" s="255">
        <v>2018</v>
      </c>
      <c r="AE68" s="240"/>
      <c r="AF68" s="240"/>
      <c r="AG68" s="240"/>
      <c r="AH68" s="59"/>
      <c r="AI68" s="253">
        <v>2018</v>
      </c>
      <c r="AK68" s="106"/>
      <c r="AU68" s="34"/>
      <c r="AV68" s="34"/>
      <c r="AW68" s="34"/>
      <c r="AX68" s="34"/>
      <c r="AY68" s="34"/>
      <c r="AZ68" s="34"/>
      <c r="BA68" s="34"/>
      <c r="BB68" s="34"/>
      <c r="BC68" s="34"/>
      <c r="BD68" s="34"/>
      <c r="BE68" s="34"/>
    </row>
    <row r="69" spans="1:57" s="35" customFormat="1" ht="13" x14ac:dyDescent="0.3">
      <c r="A69" s="155" t="s">
        <v>178</v>
      </c>
      <c r="B69" s="160" t="s">
        <v>179</v>
      </c>
      <c r="C69" s="174"/>
      <c r="D69" s="253"/>
      <c r="E69" s="239"/>
      <c r="F69" s="240"/>
      <c r="G69" s="240"/>
      <c r="H69" s="240"/>
      <c r="I69" s="240"/>
      <c r="J69" s="104"/>
      <c r="K69" s="240"/>
      <c r="L69" s="240"/>
      <c r="M69" s="240"/>
      <c r="N69" s="240"/>
      <c r="O69" s="104"/>
      <c r="P69" s="240"/>
      <c r="Q69" s="240"/>
      <c r="R69" s="240"/>
      <c r="S69" s="240"/>
      <c r="T69" s="104"/>
      <c r="U69" s="240"/>
      <c r="V69" s="240"/>
      <c r="W69" s="240"/>
      <c r="X69" s="240"/>
      <c r="Y69" s="104"/>
      <c r="Z69" s="240"/>
      <c r="AA69" s="240"/>
      <c r="AB69" s="240"/>
      <c r="AC69" s="240"/>
      <c r="AD69" s="104"/>
      <c r="AE69" s="240"/>
      <c r="AF69" s="240"/>
      <c r="AG69" s="240"/>
      <c r="AH69" s="59"/>
      <c r="AI69" s="105"/>
      <c r="AK69" s="106"/>
      <c r="AU69" s="34"/>
      <c r="AV69" s="34"/>
      <c r="AW69" s="34"/>
      <c r="AX69" s="34"/>
      <c r="AY69" s="34"/>
      <c r="AZ69" s="34"/>
      <c r="BA69" s="34"/>
      <c r="BB69" s="34"/>
      <c r="BC69" s="34"/>
      <c r="BD69" s="34"/>
      <c r="BE69" s="34"/>
    </row>
    <row r="70" spans="1:57" s="35" customFormat="1" ht="13" x14ac:dyDescent="0.25">
      <c r="A70" s="19" t="s">
        <v>94</v>
      </c>
      <c r="B70" s="238" t="s">
        <v>93</v>
      </c>
      <c r="C70" s="219">
        <v>43101</v>
      </c>
      <c r="D70" s="185">
        <v>0.4285714328289032</v>
      </c>
      <c r="E70" s="239">
        <v>1.2857142686843872</v>
      </c>
      <c r="F70" s="240">
        <v>3.5999999046325684</v>
      </c>
      <c r="G70" s="240">
        <v>0</v>
      </c>
      <c r="H70" s="240">
        <v>0</v>
      </c>
      <c r="I70" s="240">
        <v>0</v>
      </c>
      <c r="J70" s="104" t="s">
        <v>226</v>
      </c>
      <c r="K70" s="240" t="s">
        <v>226</v>
      </c>
      <c r="L70" s="240" t="s">
        <v>226</v>
      </c>
      <c r="M70" s="240" t="s">
        <v>226</v>
      </c>
      <c r="N70" s="240" t="s">
        <v>226</v>
      </c>
      <c r="O70" s="104">
        <v>7.1428574621677399E-2</v>
      </c>
      <c r="P70" s="240">
        <v>0.20000000298023224</v>
      </c>
      <c r="Q70" s="240">
        <v>0</v>
      </c>
      <c r="R70" s="240">
        <v>0</v>
      </c>
      <c r="S70" s="240">
        <v>0</v>
      </c>
      <c r="T70" s="104">
        <v>0.92857140302658081</v>
      </c>
      <c r="U70" s="240">
        <v>2.5999999046325684</v>
      </c>
      <c r="V70" s="240">
        <v>0</v>
      </c>
      <c r="W70" s="240">
        <v>0</v>
      </c>
      <c r="X70" s="240">
        <v>0</v>
      </c>
      <c r="Y70" s="104">
        <v>0.4285714328289032</v>
      </c>
      <c r="Z70" s="240">
        <v>1.2000000476837158</v>
      </c>
      <c r="AA70" s="240">
        <v>0</v>
      </c>
      <c r="AB70" s="240">
        <v>0</v>
      </c>
      <c r="AC70" s="240">
        <v>0</v>
      </c>
      <c r="AD70" s="104">
        <v>1</v>
      </c>
      <c r="AE70" s="240">
        <v>2.2000000476837158</v>
      </c>
      <c r="AF70" s="240">
        <v>3</v>
      </c>
      <c r="AG70" s="240">
        <v>0</v>
      </c>
      <c r="AH70" s="59">
        <v>0</v>
      </c>
      <c r="AI70" s="105">
        <v>3.5</v>
      </c>
      <c r="AK70" s="106"/>
      <c r="AU70" s="34"/>
      <c r="AV70" s="34"/>
      <c r="AW70" s="34"/>
      <c r="AX70" s="34"/>
      <c r="AY70" s="34"/>
      <c r="AZ70" s="34"/>
      <c r="BA70" s="34"/>
      <c r="BB70" s="34"/>
      <c r="BC70" s="34"/>
      <c r="BD70" s="34"/>
      <c r="BE70" s="34"/>
    </row>
    <row r="71" spans="1:57" s="35" customFormat="1" ht="13" x14ac:dyDescent="0.25">
      <c r="A71" s="19" t="s">
        <v>108</v>
      </c>
      <c r="B71" s="238" t="s">
        <v>66</v>
      </c>
      <c r="C71" s="219">
        <v>43101</v>
      </c>
      <c r="D71" s="185">
        <v>1.7806122303009033</v>
      </c>
      <c r="E71" s="239">
        <v>2.7857143878936768</v>
      </c>
      <c r="F71" s="240">
        <v>3</v>
      </c>
      <c r="G71" s="240">
        <v>3</v>
      </c>
      <c r="H71" s="240">
        <v>1</v>
      </c>
      <c r="I71" s="240">
        <v>3.1666667461395264</v>
      </c>
      <c r="J71" s="104">
        <v>5.1428570747375488</v>
      </c>
      <c r="K71" s="240">
        <v>6</v>
      </c>
      <c r="L71" s="240">
        <v>4</v>
      </c>
      <c r="M71" s="240">
        <v>1.5</v>
      </c>
      <c r="N71" s="240">
        <v>5.8333334922790527</v>
      </c>
      <c r="O71" s="104">
        <v>1.6964285373687744</v>
      </c>
      <c r="P71" s="240">
        <v>4.5999999046325684</v>
      </c>
      <c r="Q71" s="240">
        <v>0.75</v>
      </c>
      <c r="R71" s="240">
        <v>0</v>
      </c>
      <c r="S71" s="240">
        <v>0</v>
      </c>
      <c r="T71" s="104">
        <v>1.6785714626312256</v>
      </c>
      <c r="U71" s="240">
        <v>2.4000000953674316</v>
      </c>
      <c r="V71" s="240">
        <v>3.5</v>
      </c>
      <c r="W71" s="240">
        <v>0</v>
      </c>
      <c r="X71" s="240">
        <v>1.3333333730697632</v>
      </c>
      <c r="Y71" s="104">
        <v>3.1428570747375488</v>
      </c>
      <c r="Z71" s="240">
        <v>4.8000001907348633</v>
      </c>
      <c r="AA71" s="240">
        <v>4</v>
      </c>
      <c r="AB71" s="240">
        <v>0</v>
      </c>
      <c r="AC71" s="240">
        <v>2.6666667461395264</v>
      </c>
      <c r="AD71" s="104">
        <v>1.1785714626312256</v>
      </c>
      <c r="AE71" s="240">
        <v>2.2000000476837158</v>
      </c>
      <c r="AF71" s="240">
        <v>1.5</v>
      </c>
      <c r="AG71" s="240">
        <v>2</v>
      </c>
      <c r="AH71" s="59">
        <v>0</v>
      </c>
      <c r="AI71" s="105">
        <v>5.125</v>
      </c>
      <c r="AK71" s="106"/>
      <c r="AU71" s="34"/>
      <c r="AV71" s="34"/>
      <c r="AW71" s="34"/>
      <c r="AX71" s="34"/>
      <c r="AY71" s="34"/>
      <c r="AZ71" s="34"/>
      <c r="BA71" s="34"/>
      <c r="BB71" s="34"/>
      <c r="BC71" s="34"/>
      <c r="BD71" s="34"/>
      <c r="BE71" s="34"/>
    </row>
    <row r="72" spans="1:57" s="35" customFormat="1" ht="13" x14ac:dyDescent="0.25">
      <c r="A72" s="19" t="s">
        <v>148</v>
      </c>
      <c r="B72" s="238" t="s">
        <v>147</v>
      </c>
      <c r="C72" s="219">
        <v>43101</v>
      </c>
      <c r="D72" s="185">
        <v>2.3775510787963867</v>
      </c>
      <c r="E72" s="239">
        <v>3.25</v>
      </c>
      <c r="F72" s="240">
        <v>4</v>
      </c>
      <c r="G72" s="240">
        <v>1.5</v>
      </c>
      <c r="H72" s="240">
        <v>1.5</v>
      </c>
      <c r="I72" s="240">
        <v>3.5</v>
      </c>
      <c r="J72" s="104">
        <v>4.0714287757873535</v>
      </c>
      <c r="K72" s="240">
        <v>5.1999998092651367</v>
      </c>
      <c r="L72" s="240">
        <v>3</v>
      </c>
      <c r="M72" s="240">
        <v>3.5</v>
      </c>
      <c r="N72" s="240">
        <v>3.5</v>
      </c>
      <c r="O72" s="104">
        <v>1.8571428060531616</v>
      </c>
      <c r="P72" s="240">
        <v>1.7999999523162842</v>
      </c>
      <c r="Q72" s="240">
        <v>4</v>
      </c>
      <c r="R72" s="240">
        <v>1.5</v>
      </c>
      <c r="S72" s="240">
        <v>1.6666666269302368</v>
      </c>
      <c r="T72" s="104">
        <v>2.7142856121063232</v>
      </c>
      <c r="U72" s="240">
        <v>3.5999999046325684</v>
      </c>
      <c r="V72" s="240">
        <v>3</v>
      </c>
      <c r="W72" s="240">
        <v>0</v>
      </c>
      <c r="X72" s="240">
        <v>2.8333332538604736</v>
      </c>
      <c r="Y72" s="104">
        <v>7.1428574621677399E-2</v>
      </c>
      <c r="Z72" s="240">
        <v>0.20000000298023224</v>
      </c>
      <c r="AA72" s="240">
        <v>0</v>
      </c>
      <c r="AB72" s="240">
        <v>0</v>
      </c>
      <c r="AC72" s="240">
        <v>0</v>
      </c>
      <c r="AD72" s="104">
        <v>2.384615421295166</v>
      </c>
      <c r="AE72" s="240">
        <v>3.5</v>
      </c>
      <c r="AF72" s="240">
        <v>3</v>
      </c>
      <c r="AG72" s="240">
        <v>0</v>
      </c>
      <c r="AH72" s="59">
        <v>2.3333332538604736</v>
      </c>
      <c r="AI72" s="105">
        <v>3.5</v>
      </c>
      <c r="AK72" s="106"/>
      <c r="AU72" s="34"/>
      <c r="AV72" s="34"/>
      <c r="AW72" s="34"/>
      <c r="AX72" s="34"/>
      <c r="AY72" s="34"/>
      <c r="AZ72" s="34"/>
      <c r="BA72" s="34"/>
      <c r="BB72" s="34"/>
      <c r="BC72" s="34"/>
      <c r="BD72" s="34"/>
      <c r="BE72" s="34"/>
    </row>
    <row r="73" spans="1:57" s="35" customFormat="1" ht="13" x14ac:dyDescent="0.25">
      <c r="A73" s="19" t="s">
        <v>95</v>
      </c>
      <c r="B73" s="238" t="s">
        <v>60</v>
      </c>
      <c r="C73" s="219">
        <v>43101</v>
      </c>
      <c r="D73" s="185">
        <v>1.2307692766189575</v>
      </c>
      <c r="E73" s="239">
        <v>2.0357143878936768</v>
      </c>
      <c r="F73" s="240">
        <v>4.1999998092651367</v>
      </c>
      <c r="G73" s="240">
        <v>1.5</v>
      </c>
      <c r="H73" s="240">
        <v>0</v>
      </c>
      <c r="I73" s="240">
        <v>1</v>
      </c>
      <c r="J73" s="104" t="s">
        <v>226</v>
      </c>
      <c r="K73" s="240" t="s">
        <v>226</v>
      </c>
      <c r="L73" s="240" t="s">
        <v>226</v>
      </c>
      <c r="M73" s="240" t="s">
        <v>226</v>
      </c>
      <c r="N73" s="240" t="s">
        <v>226</v>
      </c>
      <c r="O73" s="104">
        <v>1.75</v>
      </c>
      <c r="P73" s="240">
        <v>2.7999999523162842</v>
      </c>
      <c r="Q73" s="240">
        <v>1.5</v>
      </c>
      <c r="R73" s="240">
        <v>1.5</v>
      </c>
      <c r="S73" s="240">
        <v>1</v>
      </c>
      <c r="T73" s="104">
        <v>3.1785714626312256</v>
      </c>
      <c r="U73" s="240">
        <v>4.1999998092651367</v>
      </c>
      <c r="V73" s="240">
        <v>3.5</v>
      </c>
      <c r="W73" s="240">
        <v>0.5</v>
      </c>
      <c r="X73" s="240">
        <v>3.1666667461395264</v>
      </c>
      <c r="Y73" s="104">
        <v>2.5357143878936768</v>
      </c>
      <c r="Z73" s="240">
        <v>5.8000001907348633</v>
      </c>
      <c r="AA73" s="240">
        <v>1.5</v>
      </c>
      <c r="AB73" s="240">
        <v>0.5</v>
      </c>
      <c r="AC73" s="240">
        <v>0.66666668653488159</v>
      </c>
      <c r="AD73" s="104">
        <v>1.3928571939468384</v>
      </c>
      <c r="AE73" s="240">
        <v>3.5999999046325684</v>
      </c>
      <c r="AF73" s="240">
        <v>1.5</v>
      </c>
      <c r="AG73" s="240">
        <v>0</v>
      </c>
      <c r="AH73" s="59">
        <v>0</v>
      </c>
      <c r="AI73" s="105">
        <v>0.375</v>
      </c>
      <c r="AK73" s="106"/>
      <c r="AU73" s="34"/>
      <c r="AV73" s="34"/>
      <c r="AW73" s="34"/>
      <c r="AX73" s="34"/>
      <c r="AY73" s="34"/>
      <c r="AZ73" s="34"/>
      <c r="BA73" s="34"/>
      <c r="BB73" s="34"/>
      <c r="BC73" s="34"/>
      <c r="BD73" s="34"/>
      <c r="BE73" s="34"/>
    </row>
    <row r="74" spans="1:57" s="35" customFormat="1" ht="13" x14ac:dyDescent="0.25">
      <c r="A74" s="19" t="s">
        <v>109</v>
      </c>
      <c r="B74" s="238" t="s">
        <v>76</v>
      </c>
      <c r="C74" s="219">
        <v>43101</v>
      </c>
      <c r="D74" s="185">
        <v>0.4285714328289032</v>
      </c>
      <c r="E74" s="239">
        <v>0.8928571343421936</v>
      </c>
      <c r="F74" s="240">
        <v>2.2000000476837158</v>
      </c>
      <c r="G74" s="240">
        <v>1.5</v>
      </c>
      <c r="H74" s="240">
        <v>0</v>
      </c>
      <c r="I74" s="240">
        <v>0</v>
      </c>
      <c r="J74" s="104">
        <v>5.2857141494750977</v>
      </c>
      <c r="K74" s="240">
        <v>4.4000000953674316</v>
      </c>
      <c r="L74" s="240">
        <v>6</v>
      </c>
      <c r="M74" s="240">
        <v>5</v>
      </c>
      <c r="N74" s="240">
        <v>6</v>
      </c>
      <c r="O74" s="104">
        <v>0</v>
      </c>
      <c r="P74" s="240">
        <v>0</v>
      </c>
      <c r="Q74" s="240">
        <v>0</v>
      </c>
      <c r="R74" s="240">
        <v>0</v>
      </c>
      <c r="S74" s="240">
        <v>0</v>
      </c>
      <c r="T74" s="104">
        <v>0.8571428656578064</v>
      </c>
      <c r="U74" s="240">
        <v>2.2000000476837158</v>
      </c>
      <c r="V74" s="240">
        <v>0</v>
      </c>
      <c r="W74" s="240">
        <v>0.5</v>
      </c>
      <c r="X74" s="240">
        <v>0</v>
      </c>
      <c r="Y74" s="104">
        <v>0.91071426868438721</v>
      </c>
      <c r="Z74" s="240">
        <v>2.4000000953674316</v>
      </c>
      <c r="AA74" s="240">
        <v>0.75</v>
      </c>
      <c r="AB74" s="240">
        <v>0</v>
      </c>
      <c r="AC74" s="240">
        <v>0</v>
      </c>
      <c r="AD74" s="104">
        <v>0</v>
      </c>
      <c r="AE74" s="240">
        <v>0</v>
      </c>
      <c r="AF74" s="240">
        <v>0</v>
      </c>
      <c r="AG74" s="240">
        <v>0</v>
      </c>
      <c r="AH74" s="59">
        <v>0</v>
      </c>
      <c r="AI74" s="105">
        <v>1.75</v>
      </c>
      <c r="AK74" s="106"/>
      <c r="AU74" s="34"/>
      <c r="AV74" s="34"/>
      <c r="AW74" s="34"/>
      <c r="AX74" s="34"/>
      <c r="AY74" s="34"/>
      <c r="AZ74" s="34"/>
      <c r="BA74" s="34"/>
      <c r="BB74" s="34"/>
      <c r="BC74" s="34"/>
      <c r="BD74" s="34"/>
      <c r="BE74" s="34"/>
    </row>
    <row r="75" spans="1:57" s="35" customFormat="1" ht="13" x14ac:dyDescent="0.25">
      <c r="A75" s="19" t="s">
        <v>130</v>
      </c>
      <c r="B75" s="238" t="s">
        <v>129</v>
      </c>
      <c r="C75" s="219">
        <v>43101</v>
      </c>
      <c r="D75" s="185">
        <v>1.2857142686843872</v>
      </c>
      <c r="E75" s="239">
        <v>1.3571428060531616</v>
      </c>
      <c r="F75" s="240">
        <v>2.4000000953674316</v>
      </c>
      <c r="G75" s="240">
        <v>0</v>
      </c>
      <c r="H75" s="240">
        <v>3.5</v>
      </c>
      <c r="I75" s="240">
        <v>0</v>
      </c>
      <c r="J75" s="104">
        <v>4.9285712242126465</v>
      </c>
      <c r="K75" s="240">
        <v>3</v>
      </c>
      <c r="L75" s="240">
        <v>6</v>
      </c>
      <c r="M75" s="240">
        <v>6</v>
      </c>
      <c r="N75" s="240">
        <v>6</v>
      </c>
      <c r="O75" s="104">
        <v>2.2857143878936768</v>
      </c>
      <c r="P75" s="240">
        <v>3.5999999046325684</v>
      </c>
      <c r="Q75" s="240">
        <v>0</v>
      </c>
      <c r="R75" s="240">
        <v>2.5</v>
      </c>
      <c r="S75" s="240">
        <v>1.5</v>
      </c>
      <c r="T75" s="104">
        <v>1.2142857313156128</v>
      </c>
      <c r="U75" s="240">
        <v>2.4000000953674316</v>
      </c>
      <c r="V75" s="240">
        <v>0</v>
      </c>
      <c r="W75" s="240">
        <v>2.5</v>
      </c>
      <c r="X75" s="240">
        <v>0</v>
      </c>
      <c r="Y75" s="104">
        <v>1.1071428060531616</v>
      </c>
      <c r="Z75" s="240">
        <v>2.4000000953674316</v>
      </c>
      <c r="AA75" s="240">
        <v>0</v>
      </c>
      <c r="AB75" s="240">
        <v>1.75</v>
      </c>
      <c r="AC75" s="240">
        <v>0</v>
      </c>
      <c r="AD75" s="104">
        <v>0</v>
      </c>
      <c r="AE75" s="240">
        <v>0</v>
      </c>
      <c r="AF75" s="240">
        <v>0</v>
      </c>
      <c r="AG75" s="240">
        <v>0</v>
      </c>
      <c r="AH75" s="59">
        <v>0</v>
      </c>
      <c r="AI75" s="105">
        <v>0.5</v>
      </c>
      <c r="AK75" s="106"/>
      <c r="AU75" s="34"/>
      <c r="AV75" s="34"/>
      <c r="AW75" s="34"/>
      <c r="AX75" s="34"/>
      <c r="AY75" s="34"/>
      <c r="AZ75" s="34"/>
      <c r="BA75" s="34"/>
      <c r="BB75" s="34"/>
      <c r="BC75" s="34"/>
      <c r="BD75" s="34"/>
      <c r="BE75" s="34"/>
    </row>
    <row r="76" spans="1:57" s="35" customFormat="1" ht="13" x14ac:dyDescent="0.25">
      <c r="A76" s="19" t="s">
        <v>110</v>
      </c>
      <c r="B76" s="238" t="s">
        <v>57</v>
      </c>
      <c r="C76" s="219">
        <v>43466</v>
      </c>
      <c r="D76" s="185">
        <v>1.7142857313156128</v>
      </c>
      <c r="E76" s="239">
        <v>2.8214285373687744</v>
      </c>
      <c r="F76" s="240">
        <v>4.8000001907348633</v>
      </c>
      <c r="G76" s="240">
        <v>1.5</v>
      </c>
      <c r="H76" s="240">
        <v>4.5</v>
      </c>
      <c r="I76" s="240">
        <v>0.83333331346511841</v>
      </c>
      <c r="J76" s="104">
        <v>2.6071429252624512</v>
      </c>
      <c r="K76" s="240">
        <v>3.5999999046325684</v>
      </c>
      <c r="L76" s="240">
        <v>1.5</v>
      </c>
      <c r="M76" s="240">
        <v>6</v>
      </c>
      <c r="N76" s="240">
        <v>0.83333331346511841</v>
      </c>
      <c r="O76" s="104">
        <v>1.7857142686843872</v>
      </c>
      <c r="P76" s="240">
        <v>3.2000000476837158</v>
      </c>
      <c r="Q76" s="240">
        <v>0</v>
      </c>
      <c r="R76" s="240">
        <v>4.5</v>
      </c>
      <c r="S76" s="240">
        <v>0</v>
      </c>
      <c r="T76" s="104">
        <v>1.6428571939468384</v>
      </c>
      <c r="U76" s="240">
        <v>3.4000000953674316</v>
      </c>
      <c r="V76" s="240">
        <v>0</v>
      </c>
      <c r="W76" s="240">
        <v>3</v>
      </c>
      <c r="X76" s="240">
        <v>0</v>
      </c>
      <c r="Y76" s="104">
        <v>1.7142857313156128</v>
      </c>
      <c r="Z76" s="240">
        <v>3.5999999046325684</v>
      </c>
      <c r="AA76" s="240">
        <v>0</v>
      </c>
      <c r="AB76" s="240">
        <v>3</v>
      </c>
      <c r="AC76" s="240">
        <v>0</v>
      </c>
      <c r="AD76" s="104">
        <v>0</v>
      </c>
      <c r="AE76" s="240">
        <v>0</v>
      </c>
      <c r="AF76" s="240">
        <v>0</v>
      </c>
      <c r="AG76" s="240">
        <v>0</v>
      </c>
      <c r="AH76" s="59">
        <v>0</v>
      </c>
      <c r="AI76" s="105">
        <v>1</v>
      </c>
      <c r="AK76" s="106"/>
      <c r="AU76" s="34"/>
      <c r="AV76" s="34"/>
      <c r="AW76" s="34"/>
      <c r="AX76" s="34"/>
      <c r="AY76" s="34"/>
      <c r="AZ76" s="34"/>
      <c r="BA76" s="34"/>
      <c r="BB76" s="34"/>
      <c r="BC76" s="34"/>
      <c r="BD76" s="34"/>
      <c r="BE76" s="34"/>
    </row>
    <row r="77" spans="1:57" s="35" customFormat="1" ht="13" x14ac:dyDescent="0.25">
      <c r="A77" s="19" t="s">
        <v>96</v>
      </c>
      <c r="B77" s="238" t="s">
        <v>92</v>
      </c>
      <c r="C77" s="219">
        <v>43101</v>
      </c>
      <c r="D77" s="185">
        <v>0.8571428656578064</v>
      </c>
      <c r="E77" s="239">
        <v>4.3214287757873535</v>
      </c>
      <c r="F77" s="240">
        <v>4.8000001907348633</v>
      </c>
      <c r="G77" s="240">
        <v>1.5</v>
      </c>
      <c r="H77" s="240">
        <v>2</v>
      </c>
      <c r="I77" s="240">
        <v>5.1666665077209473</v>
      </c>
      <c r="J77" s="104">
        <v>4.7142858505249023</v>
      </c>
      <c r="K77" s="240">
        <v>3.5999999046325684</v>
      </c>
      <c r="L77" s="240">
        <v>4</v>
      </c>
      <c r="M77" s="240">
        <v>4.5</v>
      </c>
      <c r="N77" s="240">
        <v>5.8333334922790527</v>
      </c>
      <c r="O77" s="104">
        <v>0.28571429848670959</v>
      </c>
      <c r="P77" s="240">
        <v>0.80000001192092896</v>
      </c>
      <c r="Q77" s="240">
        <v>0</v>
      </c>
      <c r="R77" s="240">
        <v>0</v>
      </c>
      <c r="S77" s="240">
        <v>0</v>
      </c>
      <c r="T77" s="107">
        <v>2.0357143878936768</v>
      </c>
      <c r="U77" s="240">
        <v>2.4000000953674316</v>
      </c>
      <c r="V77" s="240">
        <v>1.5</v>
      </c>
      <c r="W77" s="240">
        <v>0</v>
      </c>
      <c r="X77" s="240">
        <v>2.5</v>
      </c>
      <c r="Y77" s="104">
        <v>2.1785714626312256</v>
      </c>
      <c r="Z77" s="240">
        <v>2.2000000476837158</v>
      </c>
      <c r="AA77" s="240">
        <v>1.5</v>
      </c>
      <c r="AB77" s="240">
        <v>1.5</v>
      </c>
      <c r="AC77" s="240">
        <v>2.5</v>
      </c>
      <c r="AD77" s="104">
        <v>0.55357140302658081</v>
      </c>
      <c r="AE77" s="240">
        <v>1.2000000476837158</v>
      </c>
      <c r="AF77" s="240">
        <v>0.75</v>
      </c>
      <c r="AG77" s="240">
        <v>0.5</v>
      </c>
      <c r="AH77" s="59">
        <v>0</v>
      </c>
      <c r="AI77" s="105">
        <v>0.25</v>
      </c>
      <c r="AK77" s="106"/>
      <c r="AU77" s="34"/>
      <c r="AV77" s="34"/>
      <c r="AW77" s="34"/>
      <c r="AX77" s="34"/>
      <c r="AY77" s="34"/>
      <c r="AZ77" s="34"/>
      <c r="BA77" s="34"/>
      <c r="BB77" s="34"/>
      <c r="BC77" s="34"/>
      <c r="BD77" s="34"/>
      <c r="BE77" s="34"/>
    </row>
    <row r="78" spans="1:57" s="35" customFormat="1" ht="13" x14ac:dyDescent="0.25">
      <c r="A78" s="19" t="s">
        <v>111</v>
      </c>
      <c r="B78" s="238" t="s">
        <v>83</v>
      </c>
      <c r="C78" s="219">
        <v>43101</v>
      </c>
      <c r="D78" s="185">
        <v>0.31868132948875427</v>
      </c>
      <c r="E78" s="239">
        <v>3.1071429252624512</v>
      </c>
      <c r="F78" s="240">
        <v>4.1999998092651367</v>
      </c>
      <c r="G78" s="240">
        <v>1.5</v>
      </c>
      <c r="H78" s="240">
        <v>0</v>
      </c>
      <c r="I78" s="240">
        <v>3.5</v>
      </c>
      <c r="J78" s="104" t="s">
        <v>226</v>
      </c>
      <c r="K78" s="240" t="s">
        <v>226</v>
      </c>
      <c r="L78" s="240" t="s">
        <v>226</v>
      </c>
      <c r="M78" s="240" t="s">
        <v>226</v>
      </c>
      <c r="N78" s="240" t="s">
        <v>226</v>
      </c>
      <c r="O78" s="104">
        <v>0.1428571492433548</v>
      </c>
      <c r="P78" s="240">
        <v>0</v>
      </c>
      <c r="Q78" s="240">
        <v>0</v>
      </c>
      <c r="R78" s="240">
        <v>0</v>
      </c>
      <c r="S78" s="240">
        <v>0.3333333432674408</v>
      </c>
      <c r="T78" s="107">
        <v>0</v>
      </c>
      <c r="U78" s="240">
        <v>0</v>
      </c>
      <c r="V78" s="240">
        <v>0</v>
      </c>
      <c r="W78" s="240">
        <v>0</v>
      </c>
      <c r="X78" s="240">
        <v>0</v>
      </c>
      <c r="Y78" s="104">
        <v>0</v>
      </c>
      <c r="Z78" s="240">
        <v>0</v>
      </c>
      <c r="AA78" s="240">
        <v>0</v>
      </c>
      <c r="AB78" s="240">
        <v>0</v>
      </c>
      <c r="AC78" s="240">
        <v>0</v>
      </c>
      <c r="AD78" s="104">
        <v>0.69642859697341919</v>
      </c>
      <c r="AE78" s="240">
        <v>0.80000001192092896</v>
      </c>
      <c r="AF78" s="240">
        <v>0.75</v>
      </c>
      <c r="AG78" s="240">
        <v>1.5</v>
      </c>
      <c r="AH78" s="59">
        <v>0.3333333432674408</v>
      </c>
      <c r="AI78" s="105">
        <v>2.5</v>
      </c>
      <c r="AK78" s="106"/>
      <c r="AU78" s="34"/>
      <c r="AV78" s="34"/>
      <c r="AW78" s="34"/>
      <c r="AX78" s="34"/>
      <c r="AY78" s="34"/>
      <c r="AZ78" s="34"/>
      <c r="BA78" s="34"/>
      <c r="BB78" s="34"/>
      <c r="BC78" s="34"/>
      <c r="BD78" s="34"/>
      <c r="BE78" s="34"/>
    </row>
    <row r="79" spans="1:57" s="35" customFormat="1" ht="13" x14ac:dyDescent="0.25">
      <c r="A79" s="19" t="s">
        <v>97</v>
      </c>
      <c r="B79" s="238" t="s">
        <v>63</v>
      </c>
      <c r="C79" s="219">
        <v>43466</v>
      </c>
      <c r="D79" s="185">
        <v>0</v>
      </c>
      <c r="E79" s="207">
        <v>4.2142858505249023</v>
      </c>
      <c r="F79" s="240">
        <v>4.1999998092651367</v>
      </c>
      <c r="G79" s="240">
        <v>4</v>
      </c>
      <c r="H79" s="240">
        <v>1.5</v>
      </c>
      <c r="I79" s="240">
        <v>5.1666665077209473</v>
      </c>
      <c r="J79" s="107">
        <v>5.6428570747375488</v>
      </c>
      <c r="K79" s="240">
        <v>5.8000001907348633</v>
      </c>
      <c r="L79" s="240">
        <v>4</v>
      </c>
      <c r="M79" s="240">
        <v>5</v>
      </c>
      <c r="N79" s="240">
        <v>6</v>
      </c>
      <c r="O79" s="107">
        <v>0</v>
      </c>
      <c r="P79" s="240">
        <v>0</v>
      </c>
      <c r="Q79" s="240">
        <v>0</v>
      </c>
      <c r="R79" s="240">
        <v>0</v>
      </c>
      <c r="S79" s="240">
        <v>0</v>
      </c>
      <c r="T79" s="107">
        <v>0.82142859697341919</v>
      </c>
      <c r="U79" s="240">
        <v>2</v>
      </c>
      <c r="V79" s="240">
        <v>1.5</v>
      </c>
      <c r="W79" s="240">
        <v>0</v>
      </c>
      <c r="X79" s="240">
        <v>0</v>
      </c>
      <c r="Y79" s="107">
        <v>0.46428570151329041</v>
      </c>
      <c r="Z79" s="240">
        <v>1</v>
      </c>
      <c r="AA79" s="240">
        <v>1.5</v>
      </c>
      <c r="AB79" s="240">
        <v>0</v>
      </c>
      <c r="AC79" s="240">
        <v>0</v>
      </c>
      <c r="AD79" s="104">
        <v>0</v>
      </c>
      <c r="AE79" s="240">
        <v>0</v>
      </c>
      <c r="AF79" s="240">
        <v>0</v>
      </c>
      <c r="AG79" s="240">
        <v>0</v>
      </c>
      <c r="AH79" s="59">
        <v>0</v>
      </c>
      <c r="AI79" s="105">
        <v>2.875</v>
      </c>
      <c r="AK79" s="106"/>
      <c r="AU79" s="34"/>
      <c r="AV79" s="34"/>
      <c r="AW79" s="34"/>
      <c r="AX79" s="34"/>
      <c r="AY79" s="34"/>
      <c r="AZ79" s="34"/>
      <c r="BA79" s="34"/>
      <c r="BB79" s="34"/>
      <c r="BC79" s="34"/>
      <c r="BD79" s="34"/>
      <c r="BE79" s="34"/>
    </row>
    <row r="80" spans="1:57" s="35" customFormat="1" ht="13" x14ac:dyDescent="0.25">
      <c r="A80" s="19" t="s">
        <v>98</v>
      </c>
      <c r="B80" s="238" t="s">
        <v>67</v>
      </c>
      <c r="C80" s="219">
        <v>43101</v>
      </c>
      <c r="D80" s="185">
        <v>0.92857140302658081</v>
      </c>
      <c r="E80" s="207">
        <v>2.2678570747375488</v>
      </c>
      <c r="F80" s="240">
        <v>1.6000000238418579</v>
      </c>
      <c r="G80" s="240">
        <v>0.75</v>
      </c>
      <c r="H80" s="240">
        <v>0</v>
      </c>
      <c r="I80" s="240">
        <v>3.8333332538604736</v>
      </c>
      <c r="J80" s="107" t="s">
        <v>226</v>
      </c>
      <c r="K80" s="240" t="s">
        <v>226</v>
      </c>
      <c r="L80" s="240" t="s">
        <v>226</v>
      </c>
      <c r="M80" s="240" t="s">
        <v>226</v>
      </c>
      <c r="N80" s="240" t="s">
        <v>226</v>
      </c>
      <c r="O80" s="107">
        <v>0</v>
      </c>
      <c r="P80" s="240">
        <v>0</v>
      </c>
      <c r="Q80" s="240">
        <v>0</v>
      </c>
      <c r="R80" s="240">
        <v>0</v>
      </c>
      <c r="S80" s="240">
        <v>0</v>
      </c>
      <c r="T80" s="107">
        <v>0</v>
      </c>
      <c r="U80" s="240">
        <v>0</v>
      </c>
      <c r="V80" s="240">
        <v>0</v>
      </c>
      <c r="W80" s="240">
        <v>0</v>
      </c>
      <c r="X80" s="240">
        <v>0</v>
      </c>
      <c r="Y80" s="107">
        <v>0</v>
      </c>
      <c r="Z80" s="240">
        <v>0</v>
      </c>
      <c r="AA80" s="240">
        <v>0</v>
      </c>
      <c r="AB80" s="240">
        <v>0</v>
      </c>
      <c r="AC80" s="240">
        <v>0</v>
      </c>
      <c r="AD80" s="107">
        <v>0.1785714328289032</v>
      </c>
      <c r="AE80" s="240">
        <v>0.20000000298023224</v>
      </c>
      <c r="AF80" s="240">
        <v>1.5</v>
      </c>
      <c r="AG80" s="240">
        <v>0</v>
      </c>
      <c r="AH80" s="59">
        <v>0</v>
      </c>
      <c r="AI80" s="105">
        <v>4.5</v>
      </c>
      <c r="AK80" s="106"/>
      <c r="AU80" s="34"/>
      <c r="AV80" s="34"/>
      <c r="AW80" s="34"/>
      <c r="AX80" s="34"/>
      <c r="AY80" s="34"/>
      <c r="AZ80" s="34"/>
      <c r="BA80" s="34"/>
      <c r="BB80" s="34"/>
      <c r="BC80" s="34"/>
      <c r="BD80" s="34"/>
      <c r="BE80" s="34"/>
    </row>
    <row r="81" spans="1:57" s="35" customFormat="1" ht="13" x14ac:dyDescent="0.25">
      <c r="A81" s="19" t="s">
        <v>99</v>
      </c>
      <c r="B81" s="238" t="s">
        <v>77</v>
      </c>
      <c r="C81" s="219">
        <v>43101</v>
      </c>
      <c r="D81" s="185">
        <v>1.9897959232330322</v>
      </c>
      <c r="E81" s="207">
        <v>3.3571429252624512</v>
      </c>
      <c r="F81" s="240">
        <v>2.7999999523162842</v>
      </c>
      <c r="G81" s="240">
        <v>4</v>
      </c>
      <c r="H81" s="240">
        <v>4</v>
      </c>
      <c r="I81" s="240">
        <v>3.5</v>
      </c>
      <c r="J81" s="107">
        <v>3.8571429252624512</v>
      </c>
      <c r="K81" s="240">
        <v>4</v>
      </c>
      <c r="L81" s="240">
        <v>4</v>
      </c>
      <c r="M81" s="240">
        <v>3.5</v>
      </c>
      <c r="N81" s="240">
        <v>3.8333332538604736</v>
      </c>
      <c r="O81" s="107">
        <v>1.9285714626312256</v>
      </c>
      <c r="P81" s="240">
        <v>2.5999999046325684</v>
      </c>
      <c r="Q81" s="240">
        <v>4</v>
      </c>
      <c r="R81" s="240">
        <v>0</v>
      </c>
      <c r="S81" s="240">
        <v>1.6666666269302368</v>
      </c>
      <c r="T81" s="107">
        <v>2.3392856121063232</v>
      </c>
      <c r="U81" s="240">
        <v>3.2000000476837158</v>
      </c>
      <c r="V81" s="240">
        <v>0.75</v>
      </c>
      <c r="W81" s="240">
        <v>0</v>
      </c>
      <c r="X81" s="240">
        <v>2.6666667461395264</v>
      </c>
      <c r="Y81" s="107">
        <v>7.1428574621677399E-2</v>
      </c>
      <c r="Z81" s="240">
        <v>0.20000000298023224</v>
      </c>
      <c r="AA81" s="240">
        <v>0</v>
      </c>
      <c r="AB81" s="240">
        <v>0</v>
      </c>
      <c r="AC81" s="240">
        <v>0</v>
      </c>
      <c r="AD81" s="107">
        <v>0.76923078298568726</v>
      </c>
      <c r="AE81" s="240">
        <v>0.60000002384185791</v>
      </c>
      <c r="AF81" s="240" t="s">
        <v>226</v>
      </c>
      <c r="AG81" s="240">
        <v>1.5</v>
      </c>
      <c r="AH81" s="59">
        <v>0.66666668653488159</v>
      </c>
      <c r="AI81" s="105">
        <v>3.75</v>
      </c>
      <c r="AK81" s="106"/>
      <c r="AU81" s="34"/>
      <c r="AV81" s="34"/>
      <c r="AW81" s="34"/>
      <c r="AX81" s="34"/>
      <c r="AY81" s="34"/>
      <c r="AZ81" s="34"/>
      <c r="BA81" s="34"/>
      <c r="BB81" s="34"/>
      <c r="BC81" s="34"/>
      <c r="BD81" s="34"/>
      <c r="BE81" s="34"/>
    </row>
    <row r="82" spans="1:57" s="35" customFormat="1" ht="13" x14ac:dyDescent="0.25">
      <c r="A82" s="19" t="s">
        <v>112</v>
      </c>
      <c r="B82" s="238" t="s">
        <v>80</v>
      </c>
      <c r="C82" s="219">
        <v>43101</v>
      </c>
      <c r="D82" s="185">
        <v>0.5</v>
      </c>
      <c r="E82" s="207">
        <v>4.125</v>
      </c>
      <c r="F82" s="240">
        <v>4.8000001907348633</v>
      </c>
      <c r="G82" s="240">
        <v>0.75</v>
      </c>
      <c r="H82" s="240">
        <v>2</v>
      </c>
      <c r="I82" s="240">
        <v>4.8333334922790527</v>
      </c>
      <c r="J82" s="107">
        <v>5.3928570747375488</v>
      </c>
      <c r="K82" s="240">
        <v>6</v>
      </c>
      <c r="L82" s="240">
        <v>1.5</v>
      </c>
      <c r="M82" s="240">
        <v>4.5</v>
      </c>
      <c r="N82" s="240">
        <v>5.8333334922790527</v>
      </c>
      <c r="O82" s="107">
        <v>2.5</v>
      </c>
      <c r="P82" s="240">
        <v>1.6000000238418579</v>
      </c>
      <c r="Q82" s="240">
        <v>0</v>
      </c>
      <c r="R82" s="240">
        <v>1</v>
      </c>
      <c r="S82" s="240">
        <v>4.1666665077209473</v>
      </c>
      <c r="T82" s="107">
        <v>3.1071429252624512</v>
      </c>
      <c r="U82" s="240">
        <v>4.1999998092651367</v>
      </c>
      <c r="V82" s="240">
        <v>1.5</v>
      </c>
      <c r="W82" s="240">
        <v>1</v>
      </c>
      <c r="X82" s="240">
        <v>3.1666667461395264</v>
      </c>
      <c r="Y82" s="107">
        <v>1.1071428060531616</v>
      </c>
      <c r="Z82" s="240">
        <v>1.7999999523162842</v>
      </c>
      <c r="AA82" s="240">
        <v>1.5</v>
      </c>
      <c r="AB82" s="240">
        <v>2.5</v>
      </c>
      <c r="AC82" s="240">
        <v>0</v>
      </c>
      <c r="AD82" s="107">
        <v>0.2142857164144516</v>
      </c>
      <c r="AE82" s="240">
        <v>0</v>
      </c>
      <c r="AF82" s="240">
        <v>0</v>
      </c>
      <c r="AG82" s="240">
        <v>1.5</v>
      </c>
      <c r="AH82" s="59">
        <v>0</v>
      </c>
      <c r="AI82" s="105">
        <v>2.75</v>
      </c>
      <c r="AK82" s="106"/>
      <c r="AU82" s="34"/>
      <c r="AV82" s="34"/>
      <c r="AW82" s="34"/>
      <c r="AX82" s="34"/>
      <c r="AY82" s="34"/>
      <c r="AZ82" s="34"/>
      <c r="BA82" s="34"/>
      <c r="BB82" s="34"/>
      <c r="BC82" s="34"/>
      <c r="BD82" s="34"/>
      <c r="BE82" s="34"/>
    </row>
    <row r="83" spans="1:57" s="35" customFormat="1" ht="13" x14ac:dyDescent="0.25">
      <c r="A83" s="19" t="s">
        <v>124</v>
      </c>
      <c r="B83" s="238" t="s">
        <v>75</v>
      </c>
      <c r="C83" s="219">
        <v>43101</v>
      </c>
      <c r="D83" s="185">
        <v>2.2448978424072266</v>
      </c>
      <c r="E83" s="207">
        <v>4.5714287757873535</v>
      </c>
      <c r="F83" s="240">
        <v>4.8000001907348633</v>
      </c>
      <c r="G83" s="240">
        <v>4</v>
      </c>
      <c r="H83" s="240">
        <v>2.5</v>
      </c>
      <c r="I83" s="240">
        <v>5.1666665077209473</v>
      </c>
      <c r="J83" s="107">
        <v>5.3571429252624512</v>
      </c>
      <c r="K83" s="240">
        <v>5.4000000953674316</v>
      </c>
      <c r="L83" s="240">
        <v>4</v>
      </c>
      <c r="M83" s="240">
        <v>4.5</v>
      </c>
      <c r="N83" s="240">
        <v>5.8333334922790527</v>
      </c>
      <c r="O83" s="107">
        <v>0.4285714328289032</v>
      </c>
      <c r="P83" s="240">
        <v>1.2000000476837158</v>
      </c>
      <c r="Q83" s="240">
        <v>0</v>
      </c>
      <c r="R83" s="240">
        <v>0</v>
      </c>
      <c r="S83" s="240">
        <v>0</v>
      </c>
      <c r="T83" s="107">
        <v>1.8214285373687744</v>
      </c>
      <c r="U83" s="240">
        <v>4.8000001907348633</v>
      </c>
      <c r="V83" s="240">
        <v>1.5</v>
      </c>
      <c r="W83" s="240">
        <v>0</v>
      </c>
      <c r="X83" s="240">
        <v>0</v>
      </c>
      <c r="Y83" s="107">
        <v>1.8214285373687744</v>
      </c>
      <c r="Z83" s="240">
        <v>4.8000001907348633</v>
      </c>
      <c r="AA83" s="240">
        <v>1.5</v>
      </c>
      <c r="AB83" s="240">
        <v>0</v>
      </c>
      <c r="AC83" s="240">
        <v>0</v>
      </c>
      <c r="AD83" s="107">
        <v>0.5</v>
      </c>
      <c r="AE83" s="240">
        <v>1.3999999761581421</v>
      </c>
      <c r="AF83" s="240">
        <v>0</v>
      </c>
      <c r="AG83" s="240">
        <v>0</v>
      </c>
      <c r="AH83" s="59">
        <v>0</v>
      </c>
      <c r="AI83" s="105">
        <v>2.75</v>
      </c>
      <c r="AK83" s="106"/>
      <c r="AU83" s="34"/>
      <c r="AV83" s="34"/>
      <c r="AW83" s="34"/>
      <c r="AX83" s="34"/>
      <c r="AY83" s="34"/>
      <c r="AZ83" s="34"/>
      <c r="BA83" s="34"/>
      <c r="BB83" s="34"/>
      <c r="BC83" s="34"/>
      <c r="BD83" s="34"/>
      <c r="BE83" s="34"/>
    </row>
    <row r="84" spans="1:57" s="35" customFormat="1" ht="13" x14ac:dyDescent="0.25">
      <c r="A84" s="19" t="s">
        <v>156</v>
      </c>
      <c r="B84" s="238" t="s">
        <v>155</v>
      </c>
      <c r="C84" s="219">
        <v>43101</v>
      </c>
      <c r="D84" s="185">
        <v>1.2857142686843872</v>
      </c>
      <c r="E84" s="207">
        <v>4.7142858505249023</v>
      </c>
      <c r="F84" s="240">
        <v>4.8000001907348633</v>
      </c>
      <c r="G84" s="240">
        <v>4</v>
      </c>
      <c r="H84" s="240">
        <v>1.5</v>
      </c>
      <c r="I84" s="240">
        <v>5.8333334922790527</v>
      </c>
      <c r="J84" s="107">
        <v>5.3571429252624512</v>
      </c>
      <c r="K84" s="240">
        <v>6</v>
      </c>
      <c r="L84" s="240">
        <v>4</v>
      </c>
      <c r="M84" s="240">
        <v>6</v>
      </c>
      <c r="N84" s="240">
        <v>4.8333334922790527</v>
      </c>
      <c r="O84" s="107">
        <v>0.4285714328289032</v>
      </c>
      <c r="P84" s="240">
        <v>1.2000000476837158</v>
      </c>
      <c r="Q84" s="240">
        <v>0</v>
      </c>
      <c r="R84" s="240">
        <v>0</v>
      </c>
      <c r="S84" s="240">
        <v>0</v>
      </c>
      <c r="T84" s="107">
        <v>2.0714285373687744</v>
      </c>
      <c r="U84" s="240">
        <v>4.8000001907348633</v>
      </c>
      <c r="V84" s="240">
        <v>4</v>
      </c>
      <c r="W84" s="240">
        <v>0.5</v>
      </c>
      <c r="X84" s="240">
        <v>0</v>
      </c>
      <c r="Y84" s="107">
        <v>2.1428570747375488</v>
      </c>
      <c r="Z84" s="240">
        <v>4.8000001907348633</v>
      </c>
      <c r="AA84" s="240">
        <v>4</v>
      </c>
      <c r="AB84" s="240">
        <v>1</v>
      </c>
      <c r="AC84" s="240">
        <v>0</v>
      </c>
      <c r="AD84" s="107">
        <v>0.8571428656578064</v>
      </c>
      <c r="AE84" s="240">
        <v>2.4000000953674316</v>
      </c>
      <c r="AF84" s="240">
        <v>0</v>
      </c>
      <c r="AG84" s="240">
        <v>0</v>
      </c>
      <c r="AH84" s="59">
        <v>0</v>
      </c>
      <c r="AI84" s="105">
        <v>3.125</v>
      </c>
      <c r="AK84" s="106"/>
      <c r="AU84" s="34"/>
      <c r="AV84" s="34"/>
      <c r="AW84" s="34"/>
      <c r="AX84" s="34"/>
      <c r="AY84" s="34"/>
      <c r="AZ84" s="34"/>
      <c r="BA84" s="34"/>
      <c r="BB84" s="34"/>
      <c r="BC84" s="34"/>
      <c r="BD84" s="34"/>
      <c r="BE84" s="34"/>
    </row>
    <row r="85" spans="1:57" s="35" customFormat="1" ht="13" x14ac:dyDescent="0.25">
      <c r="A85" s="19" t="s">
        <v>114</v>
      </c>
      <c r="B85" s="238" t="s">
        <v>74</v>
      </c>
      <c r="C85" s="219">
        <v>43101</v>
      </c>
      <c r="D85" s="185">
        <v>1</v>
      </c>
      <c r="E85" s="207">
        <v>4.0178570747375488</v>
      </c>
      <c r="F85" s="240">
        <v>4.4000000953674316</v>
      </c>
      <c r="G85" s="240">
        <v>2.25</v>
      </c>
      <c r="H85" s="240">
        <v>0.5</v>
      </c>
      <c r="I85" s="240">
        <v>5.1666665077209473</v>
      </c>
      <c r="J85" s="107" t="s">
        <v>226</v>
      </c>
      <c r="K85" s="240" t="s">
        <v>226</v>
      </c>
      <c r="L85" s="240" t="s">
        <v>226</v>
      </c>
      <c r="M85" s="240" t="s">
        <v>226</v>
      </c>
      <c r="N85" s="240" t="s">
        <v>226</v>
      </c>
      <c r="O85" s="107">
        <v>0</v>
      </c>
      <c r="P85" s="240">
        <v>0</v>
      </c>
      <c r="Q85" s="240">
        <v>0</v>
      </c>
      <c r="R85" s="240">
        <v>0</v>
      </c>
      <c r="S85" s="240">
        <v>0</v>
      </c>
      <c r="T85" s="104">
        <v>1.6428571939468384</v>
      </c>
      <c r="U85" s="240">
        <v>2</v>
      </c>
      <c r="V85" s="240">
        <v>0</v>
      </c>
      <c r="W85" s="240">
        <v>0</v>
      </c>
      <c r="X85" s="240">
        <v>2.1666667461395264</v>
      </c>
      <c r="Y85" s="107">
        <v>1.6785714626312256</v>
      </c>
      <c r="Z85" s="240">
        <v>3.4000000953674316</v>
      </c>
      <c r="AA85" s="240">
        <v>1.5</v>
      </c>
      <c r="AB85" s="240">
        <v>0</v>
      </c>
      <c r="AC85" s="240">
        <v>0.83333331346511841</v>
      </c>
      <c r="AD85" s="107">
        <v>2.5</v>
      </c>
      <c r="AE85" s="240">
        <v>3.5999999046325684</v>
      </c>
      <c r="AF85" s="240">
        <v>4</v>
      </c>
      <c r="AG85" s="240">
        <v>0</v>
      </c>
      <c r="AH85" s="59">
        <v>2.1666667461395264</v>
      </c>
      <c r="AI85" s="105">
        <v>0.75</v>
      </c>
      <c r="AK85" s="106"/>
      <c r="AU85" s="34"/>
      <c r="AV85" s="34"/>
      <c r="AW85" s="34"/>
      <c r="AX85" s="34"/>
      <c r="AY85" s="34"/>
      <c r="AZ85" s="34"/>
      <c r="BA85" s="34"/>
      <c r="BB85" s="34"/>
      <c r="BC85" s="34"/>
      <c r="BD85" s="34"/>
      <c r="BE85" s="34"/>
    </row>
    <row r="86" spans="1:57" s="35" customFormat="1" ht="13" x14ac:dyDescent="0.25">
      <c r="A86" s="19" t="s">
        <v>127</v>
      </c>
      <c r="B86" s="238" t="s">
        <v>71</v>
      </c>
      <c r="C86" s="219">
        <v>43101</v>
      </c>
      <c r="D86" s="185">
        <v>0.71428573131561279</v>
      </c>
      <c r="E86" s="239">
        <v>3.25</v>
      </c>
      <c r="F86" s="240">
        <v>1.2000000476837158</v>
      </c>
      <c r="G86" s="240">
        <v>3.5</v>
      </c>
      <c r="H86" s="240">
        <v>1.5</v>
      </c>
      <c r="I86" s="240">
        <v>5.5</v>
      </c>
      <c r="J86" s="104">
        <v>3.8392856121063232</v>
      </c>
      <c r="K86" s="240">
        <v>3</v>
      </c>
      <c r="L86" s="240">
        <v>0.75</v>
      </c>
      <c r="M86" s="240">
        <v>1.5</v>
      </c>
      <c r="N86" s="240">
        <v>5.8333334922790527</v>
      </c>
      <c r="O86" s="104">
        <v>0.15384615957736969</v>
      </c>
      <c r="P86" s="240">
        <v>0.40000000596046448</v>
      </c>
      <c r="Q86" s="240" t="s">
        <v>226</v>
      </c>
      <c r="R86" s="240">
        <v>0</v>
      </c>
      <c r="S86" s="240">
        <v>0</v>
      </c>
      <c r="T86" s="104">
        <v>0.25</v>
      </c>
      <c r="U86" s="240">
        <v>0.40000000596046448</v>
      </c>
      <c r="V86" s="240">
        <v>1.5</v>
      </c>
      <c r="W86" s="240">
        <v>0</v>
      </c>
      <c r="X86" s="240">
        <v>0</v>
      </c>
      <c r="Y86" s="107">
        <v>0.57142859697341919</v>
      </c>
      <c r="Z86" s="240">
        <v>1.6000000238418579</v>
      </c>
      <c r="AA86" s="240">
        <v>0</v>
      </c>
      <c r="AB86" s="240">
        <v>0</v>
      </c>
      <c r="AC86" s="240">
        <v>0</v>
      </c>
      <c r="AD86" s="104">
        <v>0.4285714328289032</v>
      </c>
      <c r="AE86" s="240">
        <v>1.2000000476837158</v>
      </c>
      <c r="AF86" s="240">
        <v>0</v>
      </c>
      <c r="AG86" s="240">
        <v>0</v>
      </c>
      <c r="AH86" s="59">
        <v>0</v>
      </c>
      <c r="AI86" s="105">
        <v>1.25</v>
      </c>
      <c r="AK86" s="106"/>
      <c r="AU86" s="34"/>
      <c r="AV86" s="34"/>
      <c r="AW86" s="34"/>
      <c r="AX86" s="34"/>
      <c r="AY86" s="34"/>
      <c r="AZ86" s="34"/>
      <c r="BA86" s="34"/>
      <c r="BB86" s="34"/>
      <c r="BC86" s="34"/>
      <c r="BD86" s="34"/>
      <c r="BE86" s="34"/>
    </row>
    <row r="87" spans="1:57" s="35" customFormat="1" ht="15" x14ac:dyDescent="0.25">
      <c r="A87" s="19" t="s">
        <v>100</v>
      </c>
      <c r="B87" s="238" t="s">
        <v>87</v>
      </c>
      <c r="C87" s="219">
        <v>43101</v>
      </c>
      <c r="D87" s="185">
        <v>1.1785714626312256</v>
      </c>
      <c r="E87" s="239">
        <v>4.6785712242126465</v>
      </c>
      <c r="F87" s="240">
        <v>4.8000001907348633</v>
      </c>
      <c r="G87" s="240">
        <v>1.5</v>
      </c>
      <c r="H87" s="240">
        <v>2.5</v>
      </c>
      <c r="I87" s="240">
        <v>5.8333334922790527</v>
      </c>
      <c r="J87" s="104" t="s">
        <v>226</v>
      </c>
      <c r="K87" s="240" t="s">
        <v>226</v>
      </c>
      <c r="L87" s="240" t="s">
        <v>226</v>
      </c>
      <c r="M87" s="240" t="s">
        <v>226</v>
      </c>
      <c r="N87" s="240" t="s">
        <v>226</v>
      </c>
      <c r="O87" s="104">
        <v>0</v>
      </c>
      <c r="P87" s="240">
        <v>0</v>
      </c>
      <c r="Q87" s="240">
        <v>0</v>
      </c>
      <c r="R87" s="240">
        <v>0</v>
      </c>
      <c r="S87" s="240">
        <v>0</v>
      </c>
      <c r="T87" s="104">
        <v>1.4642857313156128</v>
      </c>
      <c r="U87" s="240">
        <v>3.2000000476837158</v>
      </c>
      <c r="V87" s="240">
        <v>1.5</v>
      </c>
      <c r="W87" s="240">
        <v>1.5</v>
      </c>
      <c r="X87" s="240">
        <v>0</v>
      </c>
      <c r="Y87" s="104">
        <v>1.3928571939468384</v>
      </c>
      <c r="Z87" s="240">
        <v>3</v>
      </c>
      <c r="AA87" s="240">
        <v>1.5</v>
      </c>
      <c r="AB87" s="240">
        <v>1.5</v>
      </c>
      <c r="AC87" s="240">
        <v>0</v>
      </c>
      <c r="AD87" s="104">
        <v>0.46428570151329041</v>
      </c>
      <c r="AE87" s="240">
        <v>1</v>
      </c>
      <c r="AF87" s="240">
        <v>1.5</v>
      </c>
      <c r="AG87" s="240">
        <v>0</v>
      </c>
      <c r="AH87" s="59">
        <v>0</v>
      </c>
      <c r="AI87" s="105">
        <v>0</v>
      </c>
      <c r="AK87" s="106"/>
      <c r="AU87" s="34"/>
      <c r="AV87" s="34"/>
      <c r="AW87" s="34"/>
      <c r="AX87" s="34"/>
      <c r="AY87" s="34"/>
      <c r="AZ87" s="34"/>
      <c r="BA87" s="34"/>
      <c r="BB87" s="34"/>
      <c r="BC87" s="34"/>
      <c r="BD87" s="34"/>
      <c r="BE87" s="34"/>
    </row>
    <row r="88" spans="1:57" s="35" customFormat="1" ht="13" x14ac:dyDescent="0.25">
      <c r="A88" s="19" t="s">
        <v>101</v>
      </c>
      <c r="B88" s="238" t="s">
        <v>59</v>
      </c>
      <c r="C88" s="219">
        <v>43101</v>
      </c>
      <c r="D88" s="185">
        <v>1.9285714626312256</v>
      </c>
      <c r="E88" s="239">
        <v>2.8392856121063232</v>
      </c>
      <c r="F88" s="240">
        <v>4.8000001907348633</v>
      </c>
      <c r="G88" s="240">
        <v>0.75</v>
      </c>
      <c r="H88" s="240">
        <v>1</v>
      </c>
      <c r="I88" s="240">
        <v>2.1666667461395264</v>
      </c>
      <c r="J88" s="104">
        <v>4.1428570747375488</v>
      </c>
      <c r="K88" s="240">
        <v>3.2000000476837158</v>
      </c>
      <c r="L88" s="240">
        <v>4</v>
      </c>
      <c r="M88" s="240">
        <v>1.5</v>
      </c>
      <c r="N88" s="240">
        <v>5.8333334922790527</v>
      </c>
      <c r="O88" s="104">
        <v>2.8214285373687744</v>
      </c>
      <c r="P88" s="240">
        <v>4.4000000953674316</v>
      </c>
      <c r="Q88" s="240">
        <v>1.5</v>
      </c>
      <c r="R88" s="240">
        <v>1.5</v>
      </c>
      <c r="S88" s="240">
        <v>2.1666667461395264</v>
      </c>
      <c r="T88" s="104">
        <v>3.2857143878936768</v>
      </c>
      <c r="U88" s="240">
        <v>4.8000001907348633</v>
      </c>
      <c r="V88" s="240">
        <v>4</v>
      </c>
      <c r="W88" s="240">
        <v>2.5</v>
      </c>
      <c r="X88" s="240">
        <v>2.1666667461395264</v>
      </c>
      <c r="Y88" s="104">
        <v>1.8928571939468384</v>
      </c>
      <c r="Z88" s="240">
        <v>4.8000001907348633</v>
      </c>
      <c r="AA88" s="240">
        <v>1.5</v>
      </c>
      <c r="AB88" s="240">
        <v>0</v>
      </c>
      <c r="AC88" s="240">
        <v>0.1666666716337204</v>
      </c>
      <c r="AD88" s="104">
        <v>1.3928571939468384</v>
      </c>
      <c r="AE88" s="240">
        <v>3.5999999046325684</v>
      </c>
      <c r="AF88" s="240">
        <v>1.5</v>
      </c>
      <c r="AG88" s="240">
        <v>0</v>
      </c>
      <c r="AH88" s="59">
        <v>0</v>
      </c>
      <c r="AI88" s="105">
        <v>4.125</v>
      </c>
      <c r="AK88" s="106"/>
      <c r="AU88" s="34"/>
      <c r="AV88" s="34"/>
      <c r="AW88" s="34"/>
      <c r="AX88" s="34"/>
      <c r="AY88" s="34"/>
      <c r="AZ88" s="34"/>
      <c r="BA88" s="34"/>
      <c r="BB88" s="34"/>
      <c r="BC88" s="34"/>
      <c r="BD88" s="34"/>
      <c r="BE88" s="34"/>
    </row>
    <row r="89" spans="1:57" s="35" customFormat="1" ht="13" x14ac:dyDescent="0.25">
      <c r="A89" s="19" t="s">
        <v>115</v>
      </c>
      <c r="B89" s="238" t="s">
        <v>58</v>
      </c>
      <c r="C89" s="219">
        <v>43101</v>
      </c>
      <c r="D89" s="185">
        <v>0.28571429848670959</v>
      </c>
      <c r="E89" s="239">
        <v>2.9642856121063232</v>
      </c>
      <c r="F89" s="240">
        <v>2.4000000953674316</v>
      </c>
      <c r="G89" s="240">
        <v>1.5</v>
      </c>
      <c r="H89" s="240">
        <v>1.5</v>
      </c>
      <c r="I89" s="240">
        <v>4.1666665077209473</v>
      </c>
      <c r="J89" s="104">
        <v>5.2857141494750977</v>
      </c>
      <c r="K89" s="240">
        <v>4</v>
      </c>
      <c r="L89" s="240">
        <v>6</v>
      </c>
      <c r="M89" s="240">
        <v>6</v>
      </c>
      <c r="N89" s="240">
        <v>6</v>
      </c>
      <c r="O89" s="104">
        <v>3.807692289352417</v>
      </c>
      <c r="P89" s="240">
        <v>2.5</v>
      </c>
      <c r="Q89" s="240">
        <v>1.5</v>
      </c>
      <c r="R89" s="240">
        <v>1.5</v>
      </c>
      <c r="S89" s="240">
        <v>5.8333334922790527</v>
      </c>
      <c r="T89" s="104">
        <v>0.46428570151329041</v>
      </c>
      <c r="U89" s="240">
        <v>0.60000002384185791</v>
      </c>
      <c r="V89" s="240">
        <v>1.5</v>
      </c>
      <c r="W89" s="240">
        <v>1</v>
      </c>
      <c r="X89" s="240">
        <v>0</v>
      </c>
      <c r="Y89" s="104">
        <v>0.28571429848670959</v>
      </c>
      <c r="Z89" s="240">
        <v>0.80000001192092896</v>
      </c>
      <c r="AA89" s="240">
        <v>0</v>
      </c>
      <c r="AB89" s="240">
        <v>0</v>
      </c>
      <c r="AC89" s="240">
        <v>0</v>
      </c>
      <c r="AD89" s="104">
        <v>1.1538461446762085</v>
      </c>
      <c r="AE89" s="240">
        <v>2.4000000953674316</v>
      </c>
      <c r="AF89" s="240" t="s">
        <v>226</v>
      </c>
      <c r="AG89" s="240">
        <v>1.5</v>
      </c>
      <c r="AH89" s="59">
        <v>0</v>
      </c>
      <c r="AI89" s="105">
        <v>0.625</v>
      </c>
      <c r="AK89" s="106"/>
      <c r="AU89" s="34"/>
      <c r="AV89" s="34"/>
      <c r="AW89" s="34"/>
      <c r="AX89" s="34"/>
      <c r="AY89" s="34"/>
      <c r="AZ89" s="34"/>
      <c r="BA89" s="34"/>
      <c r="BB89" s="34"/>
      <c r="BC89" s="34"/>
      <c r="BD89" s="34"/>
      <c r="BE89" s="34"/>
    </row>
    <row r="90" spans="1:57" s="35" customFormat="1" ht="13" x14ac:dyDescent="0.25">
      <c r="A90" s="19" t="s">
        <v>102</v>
      </c>
      <c r="B90" s="238" t="s">
        <v>62</v>
      </c>
      <c r="C90" s="219">
        <v>43101</v>
      </c>
      <c r="D90" s="185">
        <v>1</v>
      </c>
      <c r="E90" s="239">
        <v>4.25</v>
      </c>
      <c r="F90" s="240">
        <v>4.8000001907348633</v>
      </c>
      <c r="G90" s="240">
        <v>1.5</v>
      </c>
      <c r="H90" s="240">
        <v>1.5</v>
      </c>
      <c r="I90" s="240">
        <v>5.1666665077209473</v>
      </c>
      <c r="J90" s="104">
        <v>4.3214287757873535</v>
      </c>
      <c r="K90" s="240">
        <v>5.4000000953674316</v>
      </c>
      <c r="L90" s="240">
        <v>1.5</v>
      </c>
      <c r="M90" s="240">
        <v>4.5</v>
      </c>
      <c r="N90" s="240">
        <v>3.8333332538604736</v>
      </c>
      <c r="O90" s="104">
        <v>3.1785714626312256</v>
      </c>
      <c r="P90" s="240">
        <v>2.4000000953674316</v>
      </c>
      <c r="Q90" s="240">
        <v>1.5</v>
      </c>
      <c r="R90" s="240">
        <v>0</v>
      </c>
      <c r="S90" s="240">
        <v>5.1666665077209473</v>
      </c>
      <c r="T90" s="104">
        <v>1.9285714626312256</v>
      </c>
      <c r="U90" s="240">
        <v>3.2000000476837158</v>
      </c>
      <c r="V90" s="240">
        <v>0</v>
      </c>
      <c r="W90" s="240">
        <v>2.5</v>
      </c>
      <c r="X90" s="240">
        <v>1</v>
      </c>
      <c r="Y90" s="104">
        <v>0.4821428656578064</v>
      </c>
      <c r="Z90" s="240">
        <v>1.2000000476837158</v>
      </c>
      <c r="AA90" s="240">
        <v>0.75</v>
      </c>
      <c r="AB90" s="240">
        <v>0</v>
      </c>
      <c r="AC90" s="240">
        <v>0</v>
      </c>
      <c r="AD90" s="104">
        <v>0.82142859697341919</v>
      </c>
      <c r="AE90" s="240">
        <v>1.2000000476837158</v>
      </c>
      <c r="AF90" s="240">
        <v>1.5</v>
      </c>
      <c r="AG90" s="240">
        <v>2</v>
      </c>
      <c r="AH90" s="59">
        <v>0</v>
      </c>
      <c r="AI90" s="105">
        <v>4.5</v>
      </c>
      <c r="AK90" s="106"/>
      <c r="AU90" s="34"/>
      <c r="AV90" s="34"/>
      <c r="AW90" s="34"/>
      <c r="AX90" s="34"/>
      <c r="AY90" s="34"/>
      <c r="AZ90" s="34"/>
      <c r="BA90" s="34"/>
      <c r="BB90" s="34"/>
      <c r="BC90" s="34"/>
      <c r="BD90" s="34"/>
      <c r="BE90" s="34"/>
    </row>
    <row r="91" spans="1:57" s="35" customFormat="1" ht="13" x14ac:dyDescent="0.25">
      <c r="A91" s="19" t="s">
        <v>116</v>
      </c>
      <c r="B91" s="238" t="s">
        <v>72</v>
      </c>
      <c r="C91" s="219">
        <v>43101</v>
      </c>
      <c r="D91" s="185">
        <v>0.78571426868438721</v>
      </c>
      <c r="E91" s="239">
        <v>3.7142856121063232</v>
      </c>
      <c r="F91" s="240">
        <v>2.2000000476837158</v>
      </c>
      <c r="G91" s="240">
        <v>4</v>
      </c>
      <c r="H91" s="240">
        <v>3</v>
      </c>
      <c r="I91" s="240">
        <v>5.1666665077209473</v>
      </c>
      <c r="J91" s="104">
        <v>5.4615383148193359</v>
      </c>
      <c r="K91" s="240">
        <v>6</v>
      </c>
      <c r="L91" s="240" t="s">
        <v>226</v>
      </c>
      <c r="M91" s="240">
        <v>4.5</v>
      </c>
      <c r="N91" s="240">
        <v>5.3333334922790527</v>
      </c>
      <c r="O91" s="104">
        <v>0</v>
      </c>
      <c r="P91" s="240">
        <v>0</v>
      </c>
      <c r="Q91" s="240">
        <v>0</v>
      </c>
      <c r="R91" s="240">
        <v>0</v>
      </c>
      <c r="S91" s="240">
        <v>0</v>
      </c>
      <c r="T91" s="104">
        <v>1.1428571939468384</v>
      </c>
      <c r="U91" s="240">
        <v>3.2000000476837158</v>
      </c>
      <c r="V91" s="240">
        <v>0</v>
      </c>
      <c r="W91" s="240">
        <v>0</v>
      </c>
      <c r="X91" s="240">
        <v>0</v>
      </c>
      <c r="Y91" s="104">
        <v>1.1428571939468384</v>
      </c>
      <c r="Z91" s="240">
        <v>3.2000000476837158</v>
      </c>
      <c r="AA91" s="240">
        <v>0</v>
      </c>
      <c r="AB91" s="240">
        <v>0</v>
      </c>
      <c r="AC91" s="240">
        <v>0</v>
      </c>
      <c r="AD91" s="104">
        <v>0</v>
      </c>
      <c r="AE91" s="240">
        <v>0</v>
      </c>
      <c r="AF91" s="240">
        <v>0</v>
      </c>
      <c r="AG91" s="240">
        <v>0</v>
      </c>
      <c r="AH91" s="59">
        <v>0</v>
      </c>
      <c r="AI91" s="105">
        <v>3.625</v>
      </c>
      <c r="AK91" s="106"/>
      <c r="AU91" s="34"/>
      <c r="AV91" s="34"/>
      <c r="AW91" s="34"/>
      <c r="AX91" s="34"/>
      <c r="AY91" s="34"/>
      <c r="AZ91" s="34"/>
      <c r="BA91" s="34"/>
      <c r="BB91" s="34"/>
      <c r="BC91" s="34"/>
      <c r="BD91" s="34"/>
      <c r="BE91" s="34"/>
    </row>
    <row r="92" spans="1:57" s="35" customFormat="1" ht="13" x14ac:dyDescent="0.25">
      <c r="A92" s="19" t="s">
        <v>117</v>
      </c>
      <c r="B92" s="238" t="s">
        <v>65</v>
      </c>
      <c r="C92" s="219">
        <v>43101</v>
      </c>
      <c r="D92" s="185">
        <v>0.1428571492433548</v>
      </c>
      <c r="E92" s="239">
        <v>3.7142856121063232</v>
      </c>
      <c r="F92" s="240">
        <v>2.5999999046325684</v>
      </c>
      <c r="G92" s="240">
        <v>3</v>
      </c>
      <c r="H92" s="240">
        <v>0.5</v>
      </c>
      <c r="I92" s="240">
        <v>5.8333334922790527</v>
      </c>
      <c r="J92" s="104">
        <v>4.7857141494750977</v>
      </c>
      <c r="K92" s="240">
        <v>3.4000000953674316</v>
      </c>
      <c r="L92" s="240">
        <v>4</v>
      </c>
      <c r="M92" s="240">
        <v>5</v>
      </c>
      <c r="N92" s="240">
        <v>6</v>
      </c>
      <c r="O92" s="104">
        <v>0</v>
      </c>
      <c r="P92" s="240">
        <v>0</v>
      </c>
      <c r="Q92" s="240">
        <v>0</v>
      </c>
      <c r="R92" s="240">
        <v>0</v>
      </c>
      <c r="S92" s="240">
        <v>0</v>
      </c>
      <c r="T92" s="104">
        <v>1.8214285373687744</v>
      </c>
      <c r="U92" s="240">
        <v>4.5999999046325684</v>
      </c>
      <c r="V92" s="240">
        <v>1.5</v>
      </c>
      <c r="W92" s="240">
        <v>0.5</v>
      </c>
      <c r="X92" s="240">
        <v>0</v>
      </c>
      <c r="Y92" s="104">
        <v>1.3035714626312256</v>
      </c>
      <c r="Z92" s="240">
        <v>3.2000000476837158</v>
      </c>
      <c r="AA92" s="240">
        <v>2.25</v>
      </c>
      <c r="AB92" s="240">
        <v>0</v>
      </c>
      <c r="AC92" s="240">
        <v>0</v>
      </c>
      <c r="AD92" s="104">
        <v>0</v>
      </c>
      <c r="AE92" s="240">
        <v>0</v>
      </c>
      <c r="AF92" s="240">
        <v>0</v>
      </c>
      <c r="AG92" s="240">
        <v>0</v>
      </c>
      <c r="AH92" s="59">
        <v>0</v>
      </c>
      <c r="AI92" s="105">
        <v>1.75</v>
      </c>
      <c r="AK92" s="106"/>
      <c r="AU92" s="34"/>
      <c r="AV92" s="34"/>
      <c r="AW92" s="34"/>
      <c r="AX92" s="34"/>
      <c r="AY92" s="34"/>
      <c r="AZ92" s="34"/>
      <c r="BA92" s="34"/>
      <c r="BB92" s="34"/>
      <c r="BC92" s="34"/>
      <c r="BD92" s="34"/>
      <c r="BE92" s="34"/>
    </row>
    <row r="93" spans="1:57" s="35" customFormat="1" ht="13" x14ac:dyDescent="0.25">
      <c r="A93" s="19" t="s">
        <v>103</v>
      </c>
      <c r="B93" s="238" t="s">
        <v>53</v>
      </c>
      <c r="C93" s="219">
        <v>43101</v>
      </c>
      <c r="D93" s="185">
        <v>1.7346938848495483</v>
      </c>
      <c r="E93" s="239">
        <v>4.4285712242126465</v>
      </c>
      <c r="F93" s="240">
        <v>6</v>
      </c>
      <c r="G93" s="240">
        <v>4</v>
      </c>
      <c r="H93" s="240">
        <v>1.5</v>
      </c>
      <c r="I93" s="240">
        <v>4.1666665077209473</v>
      </c>
      <c r="J93" s="104">
        <v>5.7142858505249023</v>
      </c>
      <c r="K93" s="240">
        <v>6</v>
      </c>
      <c r="L93" s="240">
        <v>4</v>
      </c>
      <c r="M93" s="240">
        <v>5</v>
      </c>
      <c r="N93" s="240">
        <v>6</v>
      </c>
      <c r="O93" s="104">
        <v>1.6428571939468384</v>
      </c>
      <c r="P93" s="240">
        <v>2.4000000953674316</v>
      </c>
      <c r="Q93" s="240">
        <v>0</v>
      </c>
      <c r="R93" s="240">
        <v>0</v>
      </c>
      <c r="S93" s="240">
        <v>1.8333333730697632</v>
      </c>
      <c r="T93" s="104">
        <v>2.5714285373687744</v>
      </c>
      <c r="U93" s="240">
        <v>3.5999999046325684</v>
      </c>
      <c r="V93" s="240">
        <v>0</v>
      </c>
      <c r="W93" s="240">
        <v>1.5</v>
      </c>
      <c r="X93" s="240">
        <v>2.5</v>
      </c>
      <c r="Y93" s="104">
        <v>2.5</v>
      </c>
      <c r="Z93" s="240">
        <v>3.4000000953674316</v>
      </c>
      <c r="AA93" s="240">
        <v>0</v>
      </c>
      <c r="AB93" s="240">
        <v>1.5</v>
      </c>
      <c r="AC93" s="240">
        <v>2.5</v>
      </c>
      <c r="AD93" s="104">
        <v>0.3214285671710968</v>
      </c>
      <c r="AE93" s="240">
        <v>0.60000002384185791</v>
      </c>
      <c r="AF93" s="240">
        <v>1.5</v>
      </c>
      <c r="AG93" s="240">
        <v>0</v>
      </c>
      <c r="AH93" s="59">
        <v>0</v>
      </c>
      <c r="AI93" s="105">
        <v>5.5</v>
      </c>
      <c r="AK93" s="106"/>
      <c r="AU93" s="34"/>
      <c r="AV93" s="34"/>
      <c r="AW93" s="34"/>
      <c r="AX93" s="34"/>
      <c r="AY93" s="34"/>
      <c r="AZ93" s="34"/>
      <c r="BA93" s="34"/>
      <c r="BB93" s="34"/>
      <c r="BC93" s="34"/>
      <c r="BD93" s="34"/>
      <c r="BE93" s="34"/>
    </row>
    <row r="94" spans="1:57" s="35" customFormat="1" ht="13" x14ac:dyDescent="0.25">
      <c r="A94" s="19" t="s">
        <v>143</v>
      </c>
      <c r="B94" s="238" t="s">
        <v>142</v>
      </c>
      <c r="C94" s="219">
        <v>43101</v>
      </c>
      <c r="D94" s="185">
        <v>1.2857142686843872</v>
      </c>
      <c r="E94" s="239">
        <v>3.1428570747375488</v>
      </c>
      <c r="F94" s="240">
        <v>2.4000000953674316</v>
      </c>
      <c r="G94" s="240">
        <v>3</v>
      </c>
      <c r="H94" s="240">
        <v>0</v>
      </c>
      <c r="I94" s="240">
        <v>4.8333334922790527</v>
      </c>
      <c r="J94" s="104">
        <v>5.7857141494750977</v>
      </c>
      <c r="K94" s="240">
        <v>6</v>
      </c>
      <c r="L94" s="240">
        <v>6</v>
      </c>
      <c r="M94" s="240">
        <v>4.5</v>
      </c>
      <c r="N94" s="240">
        <v>6</v>
      </c>
      <c r="O94" s="104">
        <v>3.1428570747375488</v>
      </c>
      <c r="P94" s="240">
        <v>2.4000000953674316</v>
      </c>
      <c r="Q94" s="240">
        <v>3</v>
      </c>
      <c r="R94" s="240">
        <v>0</v>
      </c>
      <c r="S94" s="240">
        <v>4.8333334922790527</v>
      </c>
      <c r="T94" s="104">
        <v>3.1428570747375488</v>
      </c>
      <c r="U94" s="240">
        <v>2.4000000953674316</v>
      </c>
      <c r="V94" s="240">
        <v>3</v>
      </c>
      <c r="W94" s="240">
        <v>0</v>
      </c>
      <c r="X94" s="240">
        <v>4.8333334922790527</v>
      </c>
      <c r="Y94" s="104">
        <v>3.1428570747375488</v>
      </c>
      <c r="Z94" s="240">
        <v>2.4000000953674316</v>
      </c>
      <c r="AA94" s="240">
        <v>3</v>
      </c>
      <c r="AB94" s="240">
        <v>0</v>
      </c>
      <c r="AC94" s="240">
        <v>4.8333334922790527</v>
      </c>
      <c r="AD94" s="104">
        <v>1.3461538553237915</v>
      </c>
      <c r="AE94" s="240">
        <v>2.4000000953674316</v>
      </c>
      <c r="AF94" s="240">
        <v>1.5</v>
      </c>
      <c r="AG94" s="240">
        <v>2</v>
      </c>
      <c r="AH94" s="59">
        <v>0</v>
      </c>
      <c r="AI94" s="105">
        <v>0</v>
      </c>
      <c r="AK94" s="106"/>
      <c r="AU94" s="34"/>
      <c r="AV94" s="34"/>
      <c r="AW94" s="34"/>
      <c r="AX94" s="34"/>
      <c r="AY94" s="34"/>
      <c r="AZ94" s="34"/>
      <c r="BA94" s="34"/>
      <c r="BB94" s="34"/>
      <c r="BC94" s="34"/>
      <c r="BD94" s="34"/>
      <c r="BE94" s="34"/>
    </row>
    <row r="95" spans="1:57" s="35" customFormat="1" ht="13" x14ac:dyDescent="0.25">
      <c r="A95" s="19" t="s">
        <v>169</v>
      </c>
      <c r="B95" s="238" t="s">
        <v>170</v>
      </c>
      <c r="C95" s="219">
        <v>43101</v>
      </c>
      <c r="D95" s="185">
        <v>1.1836735010147095</v>
      </c>
      <c r="E95" s="239">
        <v>2.25</v>
      </c>
      <c r="F95" s="240">
        <v>3</v>
      </c>
      <c r="G95" s="240">
        <v>3.5</v>
      </c>
      <c r="H95" s="240">
        <v>0</v>
      </c>
      <c r="I95" s="240">
        <v>2.1666667461395264</v>
      </c>
      <c r="J95" s="104">
        <v>2.7857143878936768</v>
      </c>
      <c r="K95" s="240">
        <v>2.7999999523162842</v>
      </c>
      <c r="L95" s="240">
        <v>4</v>
      </c>
      <c r="M95" s="240">
        <v>0</v>
      </c>
      <c r="N95" s="240">
        <v>3.5</v>
      </c>
      <c r="O95" s="104">
        <v>1.75</v>
      </c>
      <c r="P95" s="240">
        <v>4</v>
      </c>
      <c r="Q95" s="240">
        <v>1.5</v>
      </c>
      <c r="R95" s="240">
        <v>1.5</v>
      </c>
      <c r="S95" s="240">
        <v>0</v>
      </c>
      <c r="T95" s="104">
        <v>7.1428574621677399E-2</v>
      </c>
      <c r="U95" s="240">
        <v>0.20000000298023224</v>
      </c>
      <c r="V95" s="240">
        <v>0</v>
      </c>
      <c r="W95" s="240">
        <v>0</v>
      </c>
      <c r="X95" s="240">
        <v>0</v>
      </c>
      <c r="Y95" s="104">
        <v>0</v>
      </c>
      <c r="Z95" s="240">
        <v>0</v>
      </c>
      <c r="AA95" s="240">
        <v>0</v>
      </c>
      <c r="AB95" s="240">
        <v>0</v>
      </c>
      <c r="AC95" s="240">
        <v>0</v>
      </c>
      <c r="AD95" s="104">
        <v>0</v>
      </c>
      <c r="AE95" s="240">
        <v>0</v>
      </c>
      <c r="AF95" s="240">
        <v>0</v>
      </c>
      <c r="AG95" s="240">
        <v>0</v>
      </c>
      <c r="AH95" s="59">
        <v>0</v>
      </c>
      <c r="AI95" s="105">
        <v>0.125</v>
      </c>
      <c r="AK95" s="106"/>
      <c r="AU95" s="34"/>
      <c r="AV95" s="34"/>
      <c r="AW95" s="34"/>
      <c r="AX95" s="34"/>
      <c r="AY95" s="34"/>
      <c r="AZ95" s="34"/>
      <c r="BA95" s="34"/>
      <c r="BB95" s="34"/>
      <c r="BC95" s="34"/>
      <c r="BD95" s="34"/>
      <c r="BE95" s="34"/>
    </row>
    <row r="96" spans="1:57" s="35" customFormat="1" ht="13" x14ac:dyDescent="0.25">
      <c r="A96" s="19" t="s">
        <v>118</v>
      </c>
      <c r="B96" s="238" t="s">
        <v>64</v>
      </c>
      <c r="C96" s="219">
        <v>43101</v>
      </c>
      <c r="D96" s="185">
        <v>0.57142859697341919</v>
      </c>
      <c r="E96" s="239">
        <v>3.4642856121063232</v>
      </c>
      <c r="F96" s="240">
        <v>3.2000000476837158</v>
      </c>
      <c r="G96" s="240">
        <v>1.5</v>
      </c>
      <c r="H96" s="240">
        <v>0</v>
      </c>
      <c r="I96" s="240">
        <v>5.1666665077209473</v>
      </c>
      <c r="J96" s="104" t="s">
        <v>226</v>
      </c>
      <c r="K96" s="240" t="s">
        <v>226</v>
      </c>
      <c r="L96" s="240" t="s">
        <v>226</v>
      </c>
      <c r="M96" s="240" t="s">
        <v>226</v>
      </c>
      <c r="N96" s="240" t="s">
        <v>226</v>
      </c>
      <c r="O96" s="104">
        <v>1</v>
      </c>
      <c r="P96" s="240">
        <v>0.20000000298023224</v>
      </c>
      <c r="Q96" s="240">
        <v>0</v>
      </c>
      <c r="R96" s="240">
        <v>0</v>
      </c>
      <c r="S96" s="240">
        <v>2.1666667461395264</v>
      </c>
      <c r="T96" s="104">
        <v>7.1428574621677399E-2</v>
      </c>
      <c r="U96" s="240">
        <v>0.20000000298023224</v>
      </c>
      <c r="V96" s="240">
        <v>0</v>
      </c>
      <c r="W96" s="240">
        <v>0</v>
      </c>
      <c r="X96" s="240">
        <v>0</v>
      </c>
      <c r="Y96" s="104">
        <v>7.1428574621677399E-2</v>
      </c>
      <c r="Z96" s="240">
        <v>0.20000000298023224</v>
      </c>
      <c r="AA96" s="240">
        <v>0</v>
      </c>
      <c r="AB96" s="240">
        <v>0</v>
      </c>
      <c r="AC96" s="240">
        <v>0</v>
      </c>
      <c r="AD96" s="104">
        <v>0.46428570151329041</v>
      </c>
      <c r="AE96" s="240">
        <v>1</v>
      </c>
      <c r="AF96" s="240">
        <v>1.5</v>
      </c>
      <c r="AG96" s="240">
        <v>0</v>
      </c>
      <c r="AH96" s="59">
        <v>0</v>
      </c>
      <c r="AI96" s="105">
        <v>0.625</v>
      </c>
      <c r="AK96" s="106"/>
      <c r="AU96" s="34"/>
      <c r="AV96" s="34"/>
      <c r="AW96" s="34"/>
      <c r="AX96" s="34"/>
      <c r="AY96" s="34"/>
      <c r="AZ96" s="34"/>
      <c r="BA96" s="34"/>
      <c r="BB96" s="34"/>
      <c r="BC96" s="34"/>
      <c r="BD96" s="34"/>
      <c r="BE96" s="34"/>
    </row>
    <row r="97" spans="1:57" s="35" customFormat="1" ht="13" x14ac:dyDescent="0.25">
      <c r="A97" s="19" t="s">
        <v>104</v>
      </c>
      <c r="B97" s="238" t="s">
        <v>69</v>
      </c>
      <c r="C97" s="219">
        <v>43101</v>
      </c>
      <c r="D97" s="185">
        <v>0.46153846383094788</v>
      </c>
      <c r="E97" s="239">
        <v>3.2321429252624512</v>
      </c>
      <c r="F97" s="240">
        <v>3.5999999046325684</v>
      </c>
      <c r="G97" s="240">
        <v>2.25</v>
      </c>
      <c r="H97" s="240">
        <v>0</v>
      </c>
      <c r="I97" s="240">
        <v>4.1666665077209473</v>
      </c>
      <c r="J97" s="104" t="s">
        <v>226</v>
      </c>
      <c r="K97" s="240" t="s">
        <v>226</v>
      </c>
      <c r="L97" s="240" t="s">
        <v>226</v>
      </c>
      <c r="M97" s="240" t="s">
        <v>226</v>
      </c>
      <c r="N97" s="240" t="s">
        <v>226</v>
      </c>
      <c r="O97" s="104">
        <v>0.75</v>
      </c>
      <c r="P97" s="240">
        <v>1.7999999523162842</v>
      </c>
      <c r="Q97" s="240">
        <v>1.5</v>
      </c>
      <c r="R97" s="240">
        <v>0</v>
      </c>
      <c r="S97" s="240">
        <v>0</v>
      </c>
      <c r="T97" s="104">
        <v>7.1428574621677399E-2</v>
      </c>
      <c r="U97" s="240">
        <v>0.20000000298023224</v>
      </c>
      <c r="V97" s="240">
        <v>0</v>
      </c>
      <c r="W97" s="240">
        <v>0</v>
      </c>
      <c r="X97" s="240">
        <v>0</v>
      </c>
      <c r="Y97" s="104">
        <v>7.1428574621677399E-2</v>
      </c>
      <c r="Z97" s="240">
        <v>0.20000000298023224</v>
      </c>
      <c r="AA97" s="240">
        <v>0</v>
      </c>
      <c r="AB97" s="240">
        <v>0</v>
      </c>
      <c r="AC97" s="240">
        <v>0</v>
      </c>
      <c r="AD97" s="104">
        <v>0.6428571343421936</v>
      </c>
      <c r="AE97" s="240">
        <v>1.3999999761581421</v>
      </c>
      <c r="AF97" s="240">
        <v>0</v>
      </c>
      <c r="AG97" s="240">
        <v>0</v>
      </c>
      <c r="AH97" s="59">
        <v>0.3333333432674408</v>
      </c>
      <c r="AI97" s="105">
        <v>0.25</v>
      </c>
      <c r="AK97" s="106"/>
      <c r="AU97" s="34"/>
      <c r="AV97" s="34"/>
      <c r="AW97" s="34"/>
      <c r="AX97" s="34"/>
      <c r="AY97" s="34"/>
      <c r="AZ97" s="34"/>
      <c r="BA97" s="34"/>
      <c r="BB97" s="34"/>
      <c r="BC97" s="34"/>
      <c r="BD97" s="34"/>
      <c r="BE97" s="34"/>
    </row>
    <row r="98" spans="1:57" s="35" customFormat="1" ht="13" x14ac:dyDescent="0.25">
      <c r="A98" s="19" t="s">
        <v>105</v>
      </c>
      <c r="B98" s="238" t="s">
        <v>73</v>
      </c>
      <c r="C98" s="219">
        <v>43101</v>
      </c>
      <c r="D98" s="185">
        <v>1</v>
      </c>
      <c r="E98" s="239">
        <v>3.8928570747375488</v>
      </c>
      <c r="F98" s="240">
        <v>1.7999999523162842</v>
      </c>
      <c r="G98" s="240">
        <v>1.5</v>
      </c>
      <c r="H98" s="240">
        <v>5.5</v>
      </c>
      <c r="I98" s="240">
        <v>5.5</v>
      </c>
      <c r="J98" s="104">
        <v>4.2857141494750977</v>
      </c>
      <c r="K98" s="240">
        <v>2.4000000953674316</v>
      </c>
      <c r="L98" s="240">
        <v>3</v>
      </c>
      <c r="M98" s="240">
        <v>5</v>
      </c>
      <c r="N98" s="240">
        <v>5.8333334922790527</v>
      </c>
      <c r="O98" s="104">
        <v>0</v>
      </c>
      <c r="P98" s="240">
        <v>0</v>
      </c>
      <c r="Q98" s="240">
        <v>0</v>
      </c>
      <c r="R98" s="240">
        <v>0</v>
      </c>
      <c r="S98" s="240">
        <v>0</v>
      </c>
      <c r="T98" s="104">
        <v>2.0714285373687744</v>
      </c>
      <c r="U98" s="240">
        <v>4.5999999046325684</v>
      </c>
      <c r="V98" s="240">
        <v>4</v>
      </c>
      <c r="W98" s="240">
        <v>1</v>
      </c>
      <c r="X98" s="240">
        <v>0</v>
      </c>
      <c r="Y98" s="104">
        <v>1.8214285373687744</v>
      </c>
      <c r="Z98" s="240">
        <v>4.1999998092651367</v>
      </c>
      <c r="AA98" s="240">
        <v>4.5</v>
      </c>
      <c r="AB98" s="240">
        <v>0</v>
      </c>
      <c r="AC98" s="240">
        <v>0</v>
      </c>
      <c r="AD98" s="104">
        <v>0</v>
      </c>
      <c r="AE98" s="240">
        <v>0</v>
      </c>
      <c r="AF98" s="240">
        <v>0</v>
      </c>
      <c r="AG98" s="240">
        <v>0</v>
      </c>
      <c r="AH98" s="59">
        <v>0</v>
      </c>
      <c r="AI98" s="105">
        <v>3</v>
      </c>
      <c r="AK98" s="106"/>
      <c r="AU98" s="34"/>
      <c r="AV98" s="34"/>
      <c r="AW98" s="34"/>
      <c r="AX98" s="34"/>
      <c r="AY98" s="34"/>
      <c r="AZ98" s="34"/>
      <c r="BA98" s="34"/>
      <c r="BB98" s="34"/>
      <c r="BC98" s="34"/>
      <c r="BD98" s="34"/>
      <c r="BE98" s="34"/>
    </row>
    <row r="99" spans="1:57" s="35" customFormat="1" ht="13" x14ac:dyDescent="0.25">
      <c r="A99" s="19" t="s">
        <v>119</v>
      </c>
      <c r="B99" s="238" t="s">
        <v>79</v>
      </c>
      <c r="C99" s="219">
        <v>43101</v>
      </c>
      <c r="D99" s="185">
        <v>2.2857143878936768</v>
      </c>
      <c r="E99" s="239">
        <v>3.3392856121063232</v>
      </c>
      <c r="F99" s="240">
        <v>3</v>
      </c>
      <c r="G99" s="240">
        <v>0.75</v>
      </c>
      <c r="H99" s="240">
        <v>2.5</v>
      </c>
      <c r="I99" s="240">
        <v>4.3333334922790527</v>
      </c>
      <c r="J99" s="104">
        <v>4.5</v>
      </c>
      <c r="K99" s="240">
        <v>4.1999998092651367</v>
      </c>
      <c r="L99" s="240">
        <v>4</v>
      </c>
      <c r="M99" s="240">
        <v>3.5</v>
      </c>
      <c r="N99" s="240">
        <v>5.1666665077209473</v>
      </c>
      <c r="O99" s="104">
        <v>2.1428570747375488</v>
      </c>
      <c r="P99" s="240">
        <v>4.4000000953674316</v>
      </c>
      <c r="Q99" s="240">
        <v>3</v>
      </c>
      <c r="R99" s="240">
        <v>1.5</v>
      </c>
      <c r="S99" s="240">
        <v>0.3333333432674408</v>
      </c>
      <c r="T99" s="104">
        <v>1.5</v>
      </c>
      <c r="U99" s="240">
        <v>3.5999999046325684</v>
      </c>
      <c r="V99" s="240">
        <v>0</v>
      </c>
      <c r="W99" s="240">
        <v>1.5</v>
      </c>
      <c r="X99" s="240">
        <v>0</v>
      </c>
      <c r="Y99" s="104">
        <v>2.5</v>
      </c>
      <c r="Z99" s="240">
        <v>3.5999999046325684</v>
      </c>
      <c r="AA99" s="240">
        <v>4</v>
      </c>
      <c r="AB99" s="240">
        <v>0</v>
      </c>
      <c r="AC99" s="240">
        <v>2.1666667461395264</v>
      </c>
      <c r="AD99" s="104">
        <v>0.3571428656578064</v>
      </c>
      <c r="AE99" s="240">
        <v>1</v>
      </c>
      <c r="AF99" s="240">
        <v>0</v>
      </c>
      <c r="AG99" s="240">
        <v>0</v>
      </c>
      <c r="AH99" s="59">
        <v>0</v>
      </c>
      <c r="AI99" s="105">
        <v>3.375</v>
      </c>
      <c r="AK99" s="106"/>
      <c r="AU99" s="34"/>
      <c r="AV99" s="34"/>
      <c r="AW99" s="34"/>
      <c r="AX99" s="34"/>
      <c r="AY99" s="34"/>
      <c r="AZ99" s="34"/>
      <c r="BA99" s="34"/>
      <c r="BB99" s="34"/>
      <c r="BC99" s="34"/>
      <c r="BD99" s="34"/>
      <c r="BE99" s="34"/>
    </row>
    <row r="100" spans="1:57" s="35" customFormat="1" ht="13" x14ac:dyDescent="0.25">
      <c r="A100" s="19" t="s">
        <v>131</v>
      </c>
      <c r="B100" s="238" t="s">
        <v>132</v>
      </c>
      <c r="C100" s="219">
        <v>43101</v>
      </c>
      <c r="D100" s="185">
        <v>1.0255101919174194</v>
      </c>
      <c r="E100" s="239">
        <v>3.9285714626312256</v>
      </c>
      <c r="F100" s="240">
        <v>3</v>
      </c>
      <c r="G100" s="240">
        <v>4</v>
      </c>
      <c r="H100" s="240">
        <v>2.5</v>
      </c>
      <c r="I100" s="240">
        <v>5.1666665077209473</v>
      </c>
      <c r="J100" s="104">
        <v>5.7857141494750977</v>
      </c>
      <c r="K100" s="240">
        <v>5.8000001907348633</v>
      </c>
      <c r="L100" s="240">
        <v>4</v>
      </c>
      <c r="M100" s="240">
        <v>6</v>
      </c>
      <c r="N100" s="240">
        <v>6</v>
      </c>
      <c r="O100" s="104">
        <v>0.4285714328289032</v>
      </c>
      <c r="P100" s="240">
        <v>0</v>
      </c>
      <c r="Q100" s="240">
        <v>0</v>
      </c>
      <c r="R100" s="240">
        <v>0</v>
      </c>
      <c r="S100" s="240">
        <v>1</v>
      </c>
      <c r="T100" s="104">
        <v>3.1428570747375488</v>
      </c>
      <c r="U100" s="240">
        <v>4.5999999046325684</v>
      </c>
      <c r="V100" s="240">
        <v>4</v>
      </c>
      <c r="W100" s="240">
        <v>0</v>
      </c>
      <c r="X100" s="240">
        <v>2.8333332538604736</v>
      </c>
      <c r="Y100" s="104">
        <v>3.1428570747375488</v>
      </c>
      <c r="Z100" s="240">
        <v>4.5999999046325684</v>
      </c>
      <c r="AA100" s="240">
        <v>4</v>
      </c>
      <c r="AB100" s="240">
        <v>0</v>
      </c>
      <c r="AC100" s="240">
        <v>2.8333332538604736</v>
      </c>
      <c r="AD100" s="104">
        <v>0.46153846383094788</v>
      </c>
      <c r="AE100" s="240">
        <v>1.2000000476837158</v>
      </c>
      <c r="AF100" s="240" t="s">
        <v>226</v>
      </c>
      <c r="AG100" s="240">
        <v>0</v>
      </c>
      <c r="AH100" s="59">
        <v>0</v>
      </c>
      <c r="AI100" s="105">
        <v>1</v>
      </c>
      <c r="AK100" s="106"/>
      <c r="AU100" s="34"/>
      <c r="AV100" s="34"/>
      <c r="AW100" s="34"/>
      <c r="AX100" s="34"/>
      <c r="AY100" s="34"/>
      <c r="AZ100" s="34"/>
      <c r="BA100" s="34"/>
      <c r="BB100" s="34"/>
      <c r="BC100" s="34"/>
      <c r="BD100" s="34"/>
      <c r="BE100" s="34"/>
    </row>
    <row r="101" spans="1:57" s="35" customFormat="1" ht="13" x14ac:dyDescent="0.25">
      <c r="A101" s="19" t="s">
        <v>120</v>
      </c>
      <c r="B101" s="238" t="s">
        <v>70</v>
      </c>
      <c r="C101" s="219">
        <v>43101</v>
      </c>
      <c r="D101" s="185">
        <v>0.4285714328289032</v>
      </c>
      <c r="E101" s="239">
        <v>5</v>
      </c>
      <c r="F101" s="240">
        <v>4.8000001907348633</v>
      </c>
      <c r="G101" s="240">
        <v>4</v>
      </c>
      <c r="H101" s="240">
        <v>4.5</v>
      </c>
      <c r="I101" s="240">
        <v>5.5</v>
      </c>
      <c r="J101" s="104">
        <v>5.3571429252624512</v>
      </c>
      <c r="K101" s="240">
        <v>4.5999999046325684</v>
      </c>
      <c r="L101" s="240">
        <v>4</v>
      </c>
      <c r="M101" s="240">
        <v>6</v>
      </c>
      <c r="N101" s="240">
        <v>6</v>
      </c>
      <c r="O101" s="104">
        <v>0</v>
      </c>
      <c r="P101" s="240">
        <v>0</v>
      </c>
      <c r="Q101" s="240">
        <v>0</v>
      </c>
      <c r="R101" s="240">
        <v>0</v>
      </c>
      <c r="S101" s="240">
        <v>0</v>
      </c>
      <c r="T101" s="104">
        <v>1.8928571939468384</v>
      </c>
      <c r="U101" s="240">
        <v>4.4000000953674316</v>
      </c>
      <c r="V101" s="240">
        <v>1.5</v>
      </c>
      <c r="W101" s="240">
        <v>0.5</v>
      </c>
      <c r="X101" s="240">
        <v>0.3333333432674408</v>
      </c>
      <c r="Y101" s="104">
        <v>1.8214285373687744</v>
      </c>
      <c r="Z101" s="240">
        <v>4.1999998092651367</v>
      </c>
      <c r="AA101" s="240">
        <v>1.5</v>
      </c>
      <c r="AB101" s="240">
        <v>0.5</v>
      </c>
      <c r="AC101" s="240">
        <v>0.3333333432674408</v>
      </c>
      <c r="AD101" s="104">
        <v>1.1785714626312256</v>
      </c>
      <c r="AE101" s="240">
        <v>1.7999999523162842</v>
      </c>
      <c r="AF101" s="240">
        <v>1.5</v>
      </c>
      <c r="AG101" s="240">
        <v>3</v>
      </c>
      <c r="AH101" s="59">
        <v>0</v>
      </c>
      <c r="AI101" s="105">
        <v>3.125</v>
      </c>
      <c r="AK101" s="106"/>
      <c r="AU101" s="34"/>
      <c r="AV101" s="34"/>
      <c r="AW101" s="34"/>
      <c r="AX101" s="34"/>
      <c r="AY101" s="34"/>
      <c r="AZ101" s="34"/>
      <c r="BA101" s="34"/>
      <c r="BB101" s="34"/>
      <c r="BC101" s="34"/>
      <c r="BD101" s="34"/>
      <c r="BE101" s="34"/>
    </row>
    <row r="102" spans="1:57" s="35" customFormat="1" ht="13" x14ac:dyDescent="0.25">
      <c r="A102" s="19" t="s">
        <v>121</v>
      </c>
      <c r="B102" s="238" t="s">
        <v>68</v>
      </c>
      <c r="C102" s="219">
        <v>43101</v>
      </c>
      <c r="D102" s="185">
        <v>1.7448979616165161</v>
      </c>
      <c r="E102" s="239">
        <v>2.2857143878936768</v>
      </c>
      <c r="F102" s="240">
        <v>4.1999998092651367</v>
      </c>
      <c r="G102" s="240">
        <v>4</v>
      </c>
      <c r="H102" s="240">
        <v>1</v>
      </c>
      <c r="I102" s="240">
        <v>0.83333331346511841</v>
      </c>
      <c r="J102" s="104">
        <v>5.4285712242126465</v>
      </c>
      <c r="K102" s="240">
        <v>5.4000000953674316</v>
      </c>
      <c r="L102" s="240">
        <v>4</v>
      </c>
      <c r="M102" s="240">
        <v>4.5</v>
      </c>
      <c r="N102" s="240">
        <v>6</v>
      </c>
      <c r="O102" s="104">
        <v>0</v>
      </c>
      <c r="P102" s="240">
        <v>0</v>
      </c>
      <c r="Q102" s="240">
        <v>0</v>
      </c>
      <c r="R102" s="240">
        <v>0</v>
      </c>
      <c r="S102" s="240">
        <v>0</v>
      </c>
      <c r="T102" s="104">
        <v>1.1428571939468384</v>
      </c>
      <c r="U102" s="240">
        <v>3.2000000476837158</v>
      </c>
      <c r="V102" s="240">
        <v>0</v>
      </c>
      <c r="W102" s="240">
        <v>0</v>
      </c>
      <c r="X102" s="240">
        <v>0</v>
      </c>
      <c r="Y102" s="104">
        <v>1.1428571939468384</v>
      </c>
      <c r="Z102" s="240">
        <v>3.2000000476837158</v>
      </c>
      <c r="AA102" s="240">
        <v>0</v>
      </c>
      <c r="AB102" s="240">
        <v>0</v>
      </c>
      <c r="AC102" s="240">
        <v>0</v>
      </c>
      <c r="AD102" s="104">
        <v>0.4285714328289032</v>
      </c>
      <c r="AE102" s="240">
        <v>1.2000000476837158</v>
      </c>
      <c r="AF102" s="240">
        <v>0</v>
      </c>
      <c r="AG102" s="240">
        <v>0</v>
      </c>
      <c r="AH102" s="59">
        <v>0</v>
      </c>
      <c r="AI102" s="105">
        <v>4</v>
      </c>
      <c r="AK102" s="106"/>
      <c r="AU102" s="34"/>
      <c r="AV102" s="34"/>
      <c r="AW102" s="34"/>
      <c r="AX102" s="34"/>
      <c r="AY102" s="34"/>
      <c r="AZ102" s="34"/>
      <c r="BA102" s="34"/>
      <c r="BB102" s="34"/>
      <c r="BC102" s="34"/>
      <c r="BD102" s="34"/>
      <c r="BE102" s="34"/>
    </row>
    <row r="103" spans="1:57" s="35" customFormat="1" ht="13" x14ac:dyDescent="0.25">
      <c r="A103" s="19" t="s">
        <v>106</v>
      </c>
      <c r="B103" s="238" t="s">
        <v>61</v>
      </c>
      <c r="C103" s="219">
        <v>43101</v>
      </c>
      <c r="D103" s="185">
        <v>0.57142859697341919</v>
      </c>
      <c r="E103" s="239">
        <v>2.2857143878936768</v>
      </c>
      <c r="F103" s="240">
        <v>1.3999999761581421</v>
      </c>
      <c r="G103" s="240">
        <v>0</v>
      </c>
      <c r="H103" s="240">
        <v>0</v>
      </c>
      <c r="I103" s="240">
        <v>4.1666665077209473</v>
      </c>
      <c r="J103" s="104">
        <v>0.75</v>
      </c>
      <c r="K103" s="240">
        <v>1.7999999523162842</v>
      </c>
      <c r="L103" s="240">
        <v>1.5</v>
      </c>
      <c r="M103" s="240">
        <v>0</v>
      </c>
      <c r="N103" s="240">
        <v>0</v>
      </c>
      <c r="O103" s="104">
        <v>0</v>
      </c>
      <c r="P103" s="240">
        <v>0</v>
      </c>
      <c r="Q103" s="240">
        <v>0</v>
      </c>
      <c r="R103" s="240">
        <v>0</v>
      </c>
      <c r="S103" s="240">
        <v>0</v>
      </c>
      <c r="T103" s="104">
        <v>0</v>
      </c>
      <c r="U103" s="240">
        <v>0</v>
      </c>
      <c r="V103" s="240">
        <v>0</v>
      </c>
      <c r="W103" s="240">
        <v>0</v>
      </c>
      <c r="X103" s="240">
        <v>0</v>
      </c>
      <c r="Y103" s="104">
        <v>0</v>
      </c>
      <c r="Z103" s="240">
        <v>0</v>
      </c>
      <c r="AA103" s="240">
        <v>0</v>
      </c>
      <c r="AB103" s="240">
        <v>0</v>
      </c>
      <c r="AC103" s="240">
        <v>0</v>
      </c>
      <c r="AD103" s="104">
        <v>1.2678571939468384</v>
      </c>
      <c r="AE103" s="240">
        <v>3</v>
      </c>
      <c r="AF103" s="240">
        <v>0.75</v>
      </c>
      <c r="AG103" s="240">
        <v>0</v>
      </c>
      <c r="AH103" s="59">
        <v>0.3333333432674408</v>
      </c>
      <c r="AI103" s="105">
        <v>0</v>
      </c>
      <c r="AK103" s="106"/>
      <c r="AU103" s="34"/>
      <c r="AV103" s="34"/>
      <c r="AW103" s="34"/>
      <c r="AX103" s="34"/>
      <c r="AY103" s="34"/>
      <c r="AZ103" s="34"/>
      <c r="BA103" s="34"/>
      <c r="BB103" s="34"/>
      <c r="BC103" s="34"/>
      <c r="BD103" s="34"/>
      <c r="BE103" s="34"/>
    </row>
    <row r="104" spans="1:57" s="35" customFormat="1" ht="13" x14ac:dyDescent="0.25">
      <c r="A104" s="19" t="s">
        <v>122</v>
      </c>
      <c r="B104" s="238" t="s">
        <v>55</v>
      </c>
      <c r="C104" s="219">
        <v>43101</v>
      </c>
      <c r="D104" s="185">
        <v>0.54081630706787109</v>
      </c>
      <c r="E104" s="239">
        <v>3.3214285373687744</v>
      </c>
      <c r="F104" s="240">
        <v>3</v>
      </c>
      <c r="G104" s="240">
        <v>1.5</v>
      </c>
      <c r="H104" s="240">
        <v>1.5</v>
      </c>
      <c r="I104" s="240">
        <v>4.5</v>
      </c>
      <c r="J104" s="104" t="s">
        <v>226</v>
      </c>
      <c r="K104" s="240" t="s">
        <v>226</v>
      </c>
      <c r="L104" s="240" t="s">
        <v>226</v>
      </c>
      <c r="M104" s="240" t="s">
        <v>226</v>
      </c>
      <c r="N104" s="240" t="s">
        <v>226</v>
      </c>
      <c r="O104" s="104">
        <v>0</v>
      </c>
      <c r="P104" s="240">
        <v>0</v>
      </c>
      <c r="Q104" s="240">
        <v>0</v>
      </c>
      <c r="R104" s="240">
        <v>0</v>
      </c>
      <c r="S104" s="240">
        <v>0</v>
      </c>
      <c r="T104" s="104">
        <v>0.4285714328289032</v>
      </c>
      <c r="U104" s="240">
        <v>1.2000000476837158</v>
      </c>
      <c r="V104" s="240">
        <v>0</v>
      </c>
      <c r="W104" s="240">
        <v>0</v>
      </c>
      <c r="X104" s="240">
        <v>0</v>
      </c>
      <c r="Y104" s="104">
        <v>0.4285714328289032</v>
      </c>
      <c r="Z104" s="240">
        <v>1.2000000476837158</v>
      </c>
      <c r="AA104" s="240">
        <v>0</v>
      </c>
      <c r="AB104" s="240">
        <v>0</v>
      </c>
      <c r="AC104" s="240">
        <v>0</v>
      </c>
      <c r="AD104" s="104">
        <v>0</v>
      </c>
      <c r="AE104" s="240">
        <v>0</v>
      </c>
      <c r="AF104" s="240">
        <v>0</v>
      </c>
      <c r="AG104" s="240">
        <v>0</v>
      </c>
      <c r="AH104" s="59">
        <v>0</v>
      </c>
      <c r="AI104" s="105">
        <v>0.75</v>
      </c>
      <c r="AK104" s="106"/>
      <c r="AU104" s="34"/>
      <c r="AV104" s="34"/>
      <c r="AW104" s="34"/>
      <c r="AX104" s="34"/>
      <c r="AY104" s="34"/>
      <c r="AZ104" s="34"/>
      <c r="BA104" s="34"/>
      <c r="BB104" s="34"/>
      <c r="BC104" s="34"/>
      <c r="BD104" s="34"/>
      <c r="BE104" s="34"/>
    </row>
    <row r="105" spans="1:57" s="35" customFormat="1" ht="13" x14ac:dyDescent="0.25">
      <c r="A105" s="19" t="s">
        <v>123</v>
      </c>
      <c r="B105" s="238" t="s">
        <v>81</v>
      </c>
      <c r="C105" s="219">
        <v>43101</v>
      </c>
      <c r="D105" s="185">
        <v>1.076923131942749</v>
      </c>
      <c r="E105" s="239">
        <v>5.1428570747375488</v>
      </c>
      <c r="F105" s="240">
        <v>3.5999999046325684</v>
      </c>
      <c r="G105" s="240">
        <v>6</v>
      </c>
      <c r="H105" s="240">
        <v>6</v>
      </c>
      <c r="I105" s="240">
        <v>6</v>
      </c>
      <c r="J105" s="104">
        <v>5.2142858505249023</v>
      </c>
      <c r="K105" s="240">
        <v>3.7999999523162842</v>
      </c>
      <c r="L105" s="240">
        <v>6</v>
      </c>
      <c r="M105" s="240">
        <v>6</v>
      </c>
      <c r="N105" s="240">
        <v>6</v>
      </c>
      <c r="O105" s="104">
        <v>5.0714287757873535</v>
      </c>
      <c r="P105" s="240">
        <v>4.8000001907348633</v>
      </c>
      <c r="Q105" s="240">
        <v>4</v>
      </c>
      <c r="R105" s="240">
        <v>6</v>
      </c>
      <c r="S105" s="240">
        <v>5.1666665077209473</v>
      </c>
      <c r="T105" s="104">
        <v>3.4285714626312256</v>
      </c>
      <c r="U105" s="240">
        <v>3.4000000953674316</v>
      </c>
      <c r="V105" s="240">
        <v>6</v>
      </c>
      <c r="W105" s="240">
        <v>6</v>
      </c>
      <c r="X105" s="240">
        <v>2.1666667461395264</v>
      </c>
      <c r="Y105" s="104">
        <v>3.5833332538604736</v>
      </c>
      <c r="Z105" s="240">
        <v>3.2000000476837158</v>
      </c>
      <c r="AA105" s="240">
        <v>0</v>
      </c>
      <c r="AB105" s="240">
        <v>4.5</v>
      </c>
      <c r="AC105" s="240">
        <v>4.5</v>
      </c>
      <c r="AD105" s="104">
        <v>0</v>
      </c>
      <c r="AE105" s="240">
        <v>0</v>
      </c>
      <c r="AF105" s="240">
        <v>0</v>
      </c>
      <c r="AG105" s="240">
        <v>0</v>
      </c>
      <c r="AH105" s="59">
        <v>0</v>
      </c>
      <c r="AI105" s="105">
        <v>6</v>
      </c>
      <c r="AK105" s="106"/>
      <c r="AU105" s="34"/>
      <c r="AV105" s="34"/>
      <c r="AW105" s="34"/>
      <c r="AX105" s="34"/>
      <c r="AY105" s="34"/>
      <c r="AZ105" s="34"/>
      <c r="BA105" s="34"/>
      <c r="BB105" s="34"/>
      <c r="BC105" s="34"/>
      <c r="BD105" s="34"/>
      <c r="BE105" s="34"/>
    </row>
    <row r="106" spans="1:57" s="35" customFormat="1" ht="13" x14ac:dyDescent="0.25">
      <c r="A106" s="19" t="s">
        <v>113</v>
      </c>
      <c r="B106" s="238" t="s">
        <v>78</v>
      </c>
      <c r="C106" s="219">
        <v>43101</v>
      </c>
      <c r="D106" s="185">
        <v>0.1428571492433548</v>
      </c>
      <c r="E106" s="239">
        <v>1.5714285373687744</v>
      </c>
      <c r="F106" s="240">
        <v>3.2000000476837158</v>
      </c>
      <c r="G106" s="240">
        <v>4</v>
      </c>
      <c r="H106" s="240">
        <v>0</v>
      </c>
      <c r="I106" s="240">
        <v>0.3333333432674408</v>
      </c>
      <c r="J106" s="104" t="s">
        <v>226</v>
      </c>
      <c r="K106" s="240" t="s">
        <v>226</v>
      </c>
      <c r="L106" s="240" t="s">
        <v>226</v>
      </c>
      <c r="M106" s="240" t="s">
        <v>226</v>
      </c>
      <c r="N106" s="240" t="s">
        <v>226</v>
      </c>
      <c r="O106" s="104">
        <v>0.28571429848670959</v>
      </c>
      <c r="P106" s="240">
        <v>0</v>
      </c>
      <c r="Q106" s="240">
        <v>0</v>
      </c>
      <c r="R106" s="240">
        <v>0</v>
      </c>
      <c r="S106" s="240">
        <v>0.66666668653488159</v>
      </c>
      <c r="T106" s="104">
        <v>7.1428574621677399E-2</v>
      </c>
      <c r="U106" s="240">
        <v>0.20000000298023224</v>
      </c>
      <c r="V106" s="240">
        <v>0</v>
      </c>
      <c r="W106" s="240">
        <v>0</v>
      </c>
      <c r="X106" s="240">
        <v>0</v>
      </c>
      <c r="Y106" s="104">
        <v>0.5</v>
      </c>
      <c r="Z106" s="240">
        <v>1.3999999761581421</v>
      </c>
      <c r="AA106" s="240">
        <v>0</v>
      </c>
      <c r="AB106" s="240">
        <v>0</v>
      </c>
      <c r="AC106" s="240">
        <v>0</v>
      </c>
      <c r="AD106" s="104">
        <v>0.4285714328289032</v>
      </c>
      <c r="AE106" s="240">
        <v>1.2000000476837158</v>
      </c>
      <c r="AF106" s="240">
        <v>0</v>
      </c>
      <c r="AG106" s="240">
        <v>0</v>
      </c>
      <c r="AH106" s="59">
        <v>0</v>
      </c>
      <c r="AI106" s="105">
        <v>0.75</v>
      </c>
      <c r="AK106" s="106"/>
      <c r="AU106" s="34"/>
      <c r="AV106" s="34"/>
      <c r="AW106" s="34"/>
      <c r="AX106" s="34"/>
      <c r="AY106" s="34"/>
      <c r="AZ106" s="34"/>
      <c r="BA106" s="34"/>
      <c r="BB106" s="34"/>
      <c r="BC106" s="34"/>
      <c r="BD106" s="34"/>
      <c r="BE106" s="34"/>
    </row>
    <row r="107" spans="1:57" s="35" customFormat="1" ht="13" x14ac:dyDescent="0.25">
      <c r="A107" s="19" t="s">
        <v>137</v>
      </c>
      <c r="B107" s="238" t="s">
        <v>136</v>
      </c>
      <c r="C107" s="219">
        <v>43466</v>
      </c>
      <c r="D107" s="185">
        <v>1.5714285373687744</v>
      </c>
      <c r="E107" s="239">
        <v>2.8928570747375488</v>
      </c>
      <c r="F107" s="240">
        <v>2.4000000953674316</v>
      </c>
      <c r="G107" s="240">
        <v>1.5</v>
      </c>
      <c r="H107" s="240">
        <v>0</v>
      </c>
      <c r="I107" s="240">
        <v>4.5</v>
      </c>
      <c r="J107" s="104">
        <v>1.1428571939468384</v>
      </c>
      <c r="K107" s="240">
        <v>0.60000002384185791</v>
      </c>
      <c r="L107" s="240">
        <v>6</v>
      </c>
      <c r="M107" s="240">
        <v>2.5</v>
      </c>
      <c r="N107" s="240">
        <v>0.3333333432674408</v>
      </c>
      <c r="O107" s="104">
        <v>0</v>
      </c>
      <c r="P107" s="240">
        <v>0</v>
      </c>
      <c r="Q107" s="240">
        <v>0</v>
      </c>
      <c r="R107" s="240">
        <v>0</v>
      </c>
      <c r="S107" s="240">
        <v>0</v>
      </c>
      <c r="T107" s="104">
        <v>3.0357143878936768</v>
      </c>
      <c r="U107" s="240">
        <v>2</v>
      </c>
      <c r="V107" s="240">
        <v>1.5</v>
      </c>
      <c r="W107" s="240">
        <v>0</v>
      </c>
      <c r="X107" s="240">
        <v>5.1666665077209473</v>
      </c>
      <c r="Y107" s="104">
        <v>2.5714285373687744</v>
      </c>
      <c r="Z107" s="240">
        <v>1.7999999523162842</v>
      </c>
      <c r="AA107" s="240">
        <v>6</v>
      </c>
      <c r="AB107" s="240">
        <v>0</v>
      </c>
      <c r="AC107" s="240">
        <v>3.5</v>
      </c>
      <c r="AD107" s="104">
        <v>1.4285714626312256</v>
      </c>
      <c r="AE107" s="240">
        <v>3</v>
      </c>
      <c r="AF107" s="240">
        <v>3</v>
      </c>
      <c r="AG107" s="240">
        <v>0</v>
      </c>
      <c r="AH107" s="59">
        <v>0.3333333432674408</v>
      </c>
      <c r="AI107" s="105">
        <v>0</v>
      </c>
      <c r="AK107" s="106"/>
      <c r="AU107" s="34"/>
      <c r="AV107" s="34"/>
      <c r="AW107" s="34"/>
      <c r="AX107" s="34"/>
      <c r="AY107" s="34"/>
      <c r="AZ107" s="34"/>
      <c r="BA107" s="34"/>
      <c r="BB107" s="34"/>
      <c r="BC107" s="34"/>
      <c r="BD107" s="34"/>
      <c r="BE107" s="34"/>
    </row>
    <row r="108" spans="1:57" s="35" customFormat="1" ht="13" x14ac:dyDescent="0.3">
      <c r="A108" s="19"/>
      <c r="B108" s="160" t="s">
        <v>180</v>
      </c>
      <c r="C108" s="222"/>
      <c r="D108" s="253"/>
      <c r="E108" s="239"/>
      <c r="F108" s="240"/>
      <c r="G108" s="240"/>
      <c r="H108" s="240"/>
      <c r="I108" s="240"/>
      <c r="J108" s="104"/>
      <c r="K108" s="240"/>
      <c r="L108" s="240"/>
      <c r="M108" s="240"/>
      <c r="N108" s="240"/>
      <c r="O108" s="104"/>
      <c r="P108" s="240"/>
      <c r="Q108" s="240"/>
      <c r="R108" s="240"/>
      <c r="S108" s="240"/>
      <c r="T108" s="104"/>
      <c r="U108" s="240"/>
      <c r="V108" s="240"/>
      <c r="W108" s="240"/>
      <c r="X108" s="240"/>
      <c r="Y108" s="104"/>
      <c r="Z108" s="240"/>
      <c r="AA108" s="240"/>
      <c r="AB108" s="240"/>
      <c r="AC108" s="240"/>
      <c r="AD108" s="104"/>
      <c r="AE108" s="240"/>
      <c r="AF108" s="240"/>
      <c r="AG108" s="240"/>
      <c r="AH108" s="59"/>
      <c r="AI108" s="105"/>
      <c r="AK108" s="106"/>
      <c r="AU108" s="34"/>
      <c r="AV108" s="34"/>
      <c r="AW108" s="34"/>
      <c r="AX108" s="34"/>
      <c r="AY108" s="34"/>
      <c r="AZ108" s="34"/>
      <c r="BA108" s="34"/>
      <c r="BB108" s="34"/>
      <c r="BC108" s="34"/>
      <c r="BD108" s="34"/>
      <c r="BE108" s="34"/>
    </row>
    <row r="109" spans="1:57" s="35" customFormat="1" ht="13" x14ac:dyDescent="0.25">
      <c r="A109" s="19" t="s">
        <v>107</v>
      </c>
      <c r="B109" s="238" t="s">
        <v>56</v>
      </c>
      <c r="C109" s="219">
        <v>43101</v>
      </c>
      <c r="D109" s="185">
        <v>0.92307692766189575</v>
      </c>
      <c r="E109" s="239">
        <v>5.4642858505249023</v>
      </c>
      <c r="F109" s="240">
        <v>6</v>
      </c>
      <c r="G109" s="240">
        <v>1.5</v>
      </c>
      <c r="H109" s="240">
        <v>4.5</v>
      </c>
      <c r="I109" s="240">
        <v>6</v>
      </c>
      <c r="J109" s="104">
        <v>5.2142858505249023</v>
      </c>
      <c r="K109" s="240">
        <v>4.4000000953674316</v>
      </c>
      <c r="L109" s="240">
        <v>6</v>
      </c>
      <c r="M109" s="240">
        <v>4.5</v>
      </c>
      <c r="N109" s="240">
        <v>6</v>
      </c>
      <c r="O109" s="104">
        <v>4.5357141494750977</v>
      </c>
      <c r="P109" s="240">
        <v>6</v>
      </c>
      <c r="Q109" s="240">
        <v>1.5</v>
      </c>
      <c r="R109" s="240">
        <v>2.5</v>
      </c>
      <c r="S109" s="240">
        <v>4.5</v>
      </c>
      <c r="T109" s="104">
        <v>1.5</v>
      </c>
      <c r="U109" s="240">
        <v>3.5999999046325684</v>
      </c>
      <c r="V109" s="240">
        <v>0</v>
      </c>
      <c r="W109" s="240">
        <v>1.5</v>
      </c>
      <c r="X109" s="240">
        <v>0</v>
      </c>
      <c r="Y109" s="104">
        <v>2.1428570747375488</v>
      </c>
      <c r="Z109" s="240">
        <v>4.8000001907348633</v>
      </c>
      <c r="AA109" s="240">
        <v>0</v>
      </c>
      <c r="AB109" s="240">
        <v>3</v>
      </c>
      <c r="AC109" s="240">
        <v>0</v>
      </c>
      <c r="AD109" s="104">
        <v>2.1785714626312256</v>
      </c>
      <c r="AE109" s="240">
        <v>4.8000001907348633</v>
      </c>
      <c r="AF109" s="240">
        <v>1.5</v>
      </c>
      <c r="AG109" s="240">
        <v>1.5</v>
      </c>
      <c r="AH109" s="59">
        <v>0.3333333432674408</v>
      </c>
      <c r="AI109" s="105">
        <v>0.75</v>
      </c>
      <c r="AK109" s="106"/>
      <c r="AU109" s="34"/>
      <c r="AV109" s="34"/>
      <c r="AW109" s="34"/>
      <c r="AX109" s="34"/>
      <c r="AY109" s="34"/>
      <c r="AZ109" s="34"/>
      <c r="BA109" s="34"/>
      <c r="BB109" s="34"/>
      <c r="BC109" s="34"/>
      <c r="BD109" s="34"/>
      <c r="BE109" s="34"/>
    </row>
    <row r="110" spans="1:57" s="35" customFormat="1" ht="13" x14ac:dyDescent="0.25">
      <c r="A110" s="19" t="s">
        <v>135</v>
      </c>
      <c r="B110" s="238" t="s">
        <v>134</v>
      </c>
      <c r="C110" s="219">
        <v>43466</v>
      </c>
      <c r="D110" s="185">
        <v>1.1785714626312256</v>
      </c>
      <c r="E110" s="239">
        <v>4.1785712242126465</v>
      </c>
      <c r="F110" s="240">
        <v>1.6000000238418579</v>
      </c>
      <c r="G110" s="240">
        <v>3.5</v>
      </c>
      <c r="H110" s="240">
        <v>6</v>
      </c>
      <c r="I110" s="240">
        <v>5.8333334922790527</v>
      </c>
      <c r="J110" s="104">
        <v>5.5714287757873535</v>
      </c>
      <c r="K110" s="240">
        <v>5.4000000953674316</v>
      </c>
      <c r="L110" s="240">
        <v>4</v>
      </c>
      <c r="M110" s="240">
        <v>6</v>
      </c>
      <c r="N110" s="240">
        <v>5.8333334922790527</v>
      </c>
      <c r="O110" s="104">
        <v>0</v>
      </c>
      <c r="P110" s="240">
        <v>0</v>
      </c>
      <c r="Q110" s="240">
        <v>0</v>
      </c>
      <c r="R110" s="240">
        <v>0</v>
      </c>
      <c r="S110" s="240">
        <v>0</v>
      </c>
      <c r="T110" s="104">
        <v>2.1785714626312256</v>
      </c>
      <c r="U110" s="240">
        <v>2.7999999523162842</v>
      </c>
      <c r="V110" s="240">
        <v>1.5</v>
      </c>
      <c r="W110" s="240">
        <v>3</v>
      </c>
      <c r="X110" s="240">
        <v>1.5</v>
      </c>
      <c r="Y110" s="104">
        <v>2.1071429252624512</v>
      </c>
      <c r="Z110" s="240">
        <v>2.5999999046325684</v>
      </c>
      <c r="AA110" s="240">
        <v>1.5</v>
      </c>
      <c r="AB110" s="240">
        <v>3</v>
      </c>
      <c r="AC110" s="240">
        <v>1.5</v>
      </c>
      <c r="AD110" s="104">
        <v>0</v>
      </c>
      <c r="AE110" s="240">
        <v>0</v>
      </c>
      <c r="AF110" s="240">
        <v>0</v>
      </c>
      <c r="AG110" s="240">
        <v>0</v>
      </c>
      <c r="AH110" s="59">
        <v>0</v>
      </c>
      <c r="AI110" s="105">
        <v>1.75</v>
      </c>
      <c r="AK110" s="106"/>
      <c r="AU110" s="34"/>
      <c r="AV110" s="34"/>
      <c r="AW110" s="34"/>
      <c r="AX110" s="34"/>
      <c r="AY110" s="34"/>
      <c r="AZ110" s="34"/>
      <c r="BA110" s="34"/>
      <c r="BB110" s="34"/>
      <c r="BC110" s="34"/>
      <c r="BD110" s="34"/>
      <c r="BE110" s="34"/>
    </row>
    <row r="111" spans="1:57" s="35" customFormat="1" ht="15" x14ac:dyDescent="0.25">
      <c r="A111" s="19" t="s">
        <v>138</v>
      </c>
      <c r="B111" s="238" t="s">
        <v>176</v>
      </c>
      <c r="C111" s="219">
        <v>43831</v>
      </c>
      <c r="D111" s="185">
        <v>1.5714285373687744</v>
      </c>
      <c r="E111" s="239">
        <v>4.0714287757873535</v>
      </c>
      <c r="F111" s="240">
        <v>2.2000000476837158</v>
      </c>
      <c r="G111" s="240">
        <v>6</v>
      </c>
      <c r="H111" s="240">
        <v>2.5</v>
      </c>
      <c r="I111" s="240">
        <v>5.8333334922790527</v>
      </c>
      <c r="J111" s="104">
        <v>4</v>
      </c>
      <c r="K111" s="240">
        <v>2.4000000953674316</v>
      </c>
      <c r="L111" s="240">
        <v>6</v>
      </c>
      <c r="M111" s="240">
        <v>1.5</v>
      </c>
      <c r="N111" s="240">
        <v>5.8333334922790527</v>
      </c>
      <c r="O111" s="104">
        <v>3.7142856121063232</v>
      </c>
      <c r="P111" s="240">
        <v>3</v>
      </c>
      <c r="Q111" s="240">
        <v>4</v>
      </c>
      <c r="R111" s="240">
        <v>3</v>
      </c>
      <c r="S111" s="240">
        <v>4.5</v>
      </c>
      <c r="T111" s="104">
        <v>1.7916666269302368</v>
      </c>
      <c r="U111" s="240">
        <v>1</v>
      </c>
      <c r="V111" s="240">
        <v>3.5</v>
      </c>
      <c r="W111" s="240">
        <v>0</v>
      </c>
      <c r="X111" s="240">
        <v>3.25</v>
      </c>
      <c r="Y111" s="104">
        <v>0.67857140302658081</v>
      </c>
      <c r="Z111" s="240">
        <v>1.6000000238418579</v>
      </c>
      <c r="AA111" s="240">
        <v>1.5</v>
      </c>
      <c r="AB111" s="240">
        <v>0</v>
      </c>
      <c r="AC111" s="240">
        <v>0</v>
      </c>
      <c r="AD111" s="104">
        <v>0.78571426868438721</v>
      </c>
      <c r="AE111" s="240">
        <v>0.40000000596046448</v>
      </c>
      <c r="AF111" s="240">
        <v>6</v>
      </c>
      <c r="AG111" s="240">
        <v>1.5</v>
      </c>
      <c r="AH111" s="59">
        <v>0</v>
      </c>
      <c r="AI111" s="105">
        <v>1.75</v>
      </c>
      <c r="AK111" s="106"/>
      <c r="AU111" s="34"/>
      <c r="AV111" s="34"/>
      <c r="AW111" s="34"/>
      <c r="AX111" s="34"/>
      <c r="AY111" s="34"/>
      <c r="AZ111" s="34"/>
      <c r="BA111" s="34"/>
      <c r="BB111" s="34"/>
      <c r="BC111" s="34"/>
      <c r="BD111" s="34"/>
      <c r="BE111" s="34"/>
    </row>
    <row r="112" spans="1:57" s="35" customFormat="1" ht="13" x14ac:dyDescent="0.25">
      <c r="A112" s="19" t="s">
        <v>125</v>
      </c>
      <c r="B112" s="238" t="s">
        <v>36</v>
      </c>
      <c r="C112" s="219">
        <v>43466</v>
      </c>
      <c r="D112" s="185">
        <v>1.2142857313156128</v>
      </c>
      <c r="E112" s="239">
        <v>3.1428570747375488</v>
      </c>
      <c r="F112" s="240">
        <v>2.4000000953674316</v>
      </c>
      <c r="G112" s="240">
        <v>3</v>
      </c>
      <c r="H112" s="240">
        <v>2</v>
      </c>
      <c r="I112" s="240">
        <v>4.1666665077209473</v>
      </c>
      <c r="J112" s="104">
        <v>5.7857141494750977</v>
      </c>
      <c r="K112" s="240">
        <v>5.4000000953674316</v>
      </c>
      <c r="L112" s="240">
        <v>6</v>
      </c>
      <c r="M112" s="240">
        <v>6</v>
      </c>
      <c r="N112" s="240">
        <v>6</v>
      </c>
      <c r="O112" s="104">
        <v>0</v>
      </c>
      <c r="P112" s="240">
        <v>0</v>
      </c>
      <c r="Q112" s="240">
        <v>0</v>
      </c>
      <c r="R112" s="240">
        <v>0</v>
      </c>
      <c r="S112" s="240">
        <v>0</v>
      </c>
      <c r="T112" s="104">
        <v>0.8571428656578064</v>
      </c>
      <c r="U112" s="240">
        <v>1.7999999523162842</v>
      </c>
      <c r="V112" s="240">
        <v>3</v>
      </c>
      <c r="W112" s="240">
        <v>0</v>
      </c>
      <c r="X112" s="240">
        <v>0</v>
      </c>
      <c r="Y112" s="104">
        <v>0.8571428656578064</v>
      </c>
      <c r="Z112" s="240">
        <v>1.7999999523162842</v>
      </c>
      <c r="AA112" s="240">
        <v>3</v>
      </c>
      <c r="AB112" s="240">
        <v>0</v>
      </c>
      <c r="AC112" s="240">
        <v>0</v>
      </c>
      <c r="AD112" s="104">
        <v>0.71428573131561279</v>
      </c>
      <c r="AE112" s="240">
        <v>1.2000000476837158</v>
      </c>
      <c r="AF112" s="240">
        <v>4</v>
      </c>
      <c r="AG112" s="240">
        <v>0</v>
      </c>
      <c r="AH112" s="59">
        <v>0</v>
      </c>
      <c r="AI112" s="105">
        <v>4.5</v>
      </c>
      <c r="AK112" s="106"/>
      <c r="AU112" s="34"/>
      <c r="AV112" s="34"/>
      <c r="AW112" s="34"/>
      <c r="AX112" s="34"/>
      <c r="AY112" s="34"/>
      <c r="AZ112" s="34"/>
      <c r="BA112" s="34"/>
      <c r="BB112" s="34"/>
      <c r="BC112" s="34"/>
      <c r="BD112" s="34"/>
      <c r="BE112" s="34"/>
    </row>
    <row r="113" spans="1:57" s="35" customFormat="1" ht="15" x14ac:dyDescent="0.25">
      <c r="A113" s="19" t="s">
        <v>141</v>
      </c>
      <c r="B113" s="238" t="s">
        <v>146</v>
      </c>
      <c r="C113" s="219">
        <v>43466</v>
      </c>
      <c r="D113" s="185">
        <v>1.2857142686843872</v>
      </c>
      <c r="E113" s="239">
        <v>3.8571429252624512</v>
      </c>
      <c r="F113" s="240">
        <v>4.8000001907348633</v>
      </c>
      <c r="G113" s="240">
        <v>3</v>
      </c>
      <c r="H113" s="240">
        <v>1</v>
      </c>
      <c r="I113" s="240">
        <v>4.1666665077209473</v>
      </c>
      <c r="J113" s="104" t="s">
        <v>226</v>
      </c>
      <c r="K113" s="240" t="s">
        <v>226</v>
      </c>
      <c r="L113" s="240" t="s">
        <v>226</v>
      </c>
      <c r="M113" s="240" t="s">
        <v>226</v>
      </c>
      <c r="N113" s="240" t="s">
        <v>226</v>
      </c>
      <c r="O113" s="104">
        <v>0</v>
      </c>
      <c r="P113" s="240">
        <v>0</v>
      </c>
      <c r="Q113" s="240">
        <v>0</v>
      </c>
      <c r="R113" s="240">
        <v>0</v>
      </c>
      <c r="S113" s="240">
        <v>0</v>
      </c>
      <c r="T113" s="104">
        <v>2.2142856121063232</v>
      </c>
      <c r="U113" s="240">
        <v>3.2000000476837158</v>
      </c>
      <c r="V113" s="240">
        <v>0</v>
      </c>
      <c r="W113" s="240">
        <v>0</v>
      </c>
      <c r="X113" s="240">
        <v>2.5</v>
      </c>
      <c r="Y113" s="104">
        <v>2.2142856121063232</v>
      </c>
      <c r="Z113" s="240">
        <v>3.2000000476837158</v>
      </c>
      <c r="AA113" s="240">
        <v>0</v>
      </c>
      <c r="AB113" s="240">
        <v>0</v>
      </c>
      <c r="AC113" s="240">
        <v>2.5</v>
      </c>
      <c r="AD113" s="104">
        <v>2.2142856121063232</v>
      </c>
      <c r="AE113" s="240">
        <v>3</v>
      </c>
      <c r="AF113" s="240">
        <v>3</v>
      </c>
      <c r="AG113" s="240">
        <v>3</v>
      </c>
      <c r="AH113" s="59">
        <v>1.1666666269302368</v>
      </c>
      <c r="AI113" s="105">
        <v>3.875</v>
      </c>
      <c r="AK113" s="106"/>
      <c r="AU113" s="34"/>
      <c r="AV113" s="34"/>
      <c r="AW113" s="34"/>
      <c r="AX113" s="34"/>
      <c r="AY113" s="34"/>
      <c r="AZ113" s="34"/>
      <c r="BA113" s="34"/>
      <c r="BB113" s="34"/>
      <c r="BC113" s="34"/>
      <c r="BD113" s="34"/>
      <c r="BE113" s="34"/>
    </row>
    <row r="114" spans="1:57" s="35" customFormat="1" ht="13" x14ac:dyDescent="0.25">
      <c r="A114" s="19" t="s">
        <v>152</v>
      </c>
      <c r="B114" s="238" t="s">
        <v>151</v>
      </c>
      <c r="C114" s="219">
        <v>43831</v>
      </c>
      <c r="D114" s="185">
        <v>1.9897959232330322</v>
      </c>
      <c r="E114" s="239">
        <v>3.0714285373687744</v>
      </c>
      <c r="F114" s="240">
        <v>4.8000001907348633</v>
      </c>
      <c r="G114" s="240">
        <v>6</v>
      </c>
      <c r="H114" s="240">
        <v>3</v>
      </c>
      <c r="I114" s="240">
        <v>1.1666666269302368</v>
      </c>
      <c r="J114" s="104">
        <v>5.1428570747375488</v>
      </c>
      <c r="K114" s="240">
        <v>5.8000001907348633</v>
      </c>
      <c r="L114" s="240">
        <v>6</v>
      </c>
      <c r="M114" s="240">
        <v>5</v>
      </c>
      <c r="N114" s="240">
        <v>4.5</v>
      </c>
      <c r="O114" s="104">
        <v>3.5714285373687744</v>
      </c>
      <c r="P114" s="240">
        <v>4.1999998092651367</v>
      </c>
      <c r="Q114" s="240">
        <v>6</v>
      </c>
      <c r="R114" s="240">
        <v>0</v>
      </c>
      <c r="S114" s="240">
        <v>3.8333332538604736</v>
      </c>
      <c r="T114" s="104">
        <v>2.5357143878936768</v>
      </c>
      <c r="U114" s="240">
        <v>6</v>
      </c>
      <c r="V114" s="240">
        <v>1.5</v>
      </c>
      <c r="W114" s="240">
        <v>2</v>
      </c>
      <c r="X114" s="240">
        <v>0</v>
      </c>
      <c r="Y114" s="104">
        <v>1.5535714626312256</v>
      </c>
      <c r="Z114" s="240">
        <v>3</v>
      </c>
      <c r="AA114" s="240">
        <v>0.75</v>
      </c>
      <c r="AB114" s="240">
        <v>3</v>
      </c>
      <c r="AC114" s="240">
        <v>0</v>
      </c>
      <c r="AD114" s="104">
        <v>2.4642856121063232</v>
      </c>
      <c r="AE114" s="240">
        <v>4.8000001907348633</v>
      </c>
      <c r="AF114" s="240">
        <v>1.5</v>
      </c>
      <c r="AG114" s="240">
        <v>4</v>
      </c>
      <c r="AH114" s="59">
        <v>0.1666666716337204</v>
      </c>
      <c r="AI114" s="105">
        <v>1.25</v>
      </c>
      <c r="AK114" s="106"/>
      <c r="AU114" s="34"/>
      <c r="AV114" s="34"/>
      <c r="AW114" s="34"/>
      <c r="AX114" s="34"/>
      <c r="AY114" s="34"/>
      <c r="AZ114" s="34"/>
      <c r="BA114" s="34"/>
      <c r="BB114" s="34"/>
      <c r="BC114" s="34"/>
      <c r="BD114" s="34"/>
      <c r="BE114" s="34"/>
    </row>
    <row r="115" spans="1:57" s="35" customFormat="1" ht="13" x14ac:dyDescent="0.25">
      <c r="A115" s="19" t="s">
        <v>154</v>
      </c>
      <c r="B115" s="238" t="s">
        <v>153</v>
      </c>
      <c r="C115" s="219">
        <v>43466</v>
      </c>
      <c r="D115" s="185">
        <v>1.0714285373687744</v>
      </c>
      <c r="E115" s="239">
        <v>4.5</v>
      </c>
      <c r="F115" s="240">
        <v>3.5999999046325684</v>
      </c>
      <c r="G115" s="240">
        <v>4</v>
      </c>
      <c r="H115" s="240">
        <v>3</v>
      </c>
      <c r="I115" s="240">
        <v>5.8333334922790527</v>
      </c>
      <c r="J115" s="104">
        <v>5.3571429252624512</v>
      </c>
      <c r="K115" s="240">
        <v>4.4000000953674316</v>
      </c>
      <c r="L115" s="240">
        <v>5</v>
      </c>
      <c r="M115" s="240">
        <v>6</v>
      </c>
      <c r="N115" s="240">
        <v>6</v>
      </c>
      <c r="O115" s="104">
        <v>1.4642857313156128</v>
      </c>
      <c r="P115" s="240">
        <v>2.4000000953674316</v>
      </c>
      <c r="Q115" s="240">
        <v>1.5</v>
      </c>
      <c r="R115" s="240">
        <v>0</v>
      </c>
      <c r="S115" s="240">
        <v>1.1666666269302368</v>
      </c>
      <c r="T115" s="104">
        <v>2.75</v>
      </c>
      <c r="U115" s="240">
        <v>4.4000000953674316</v>
      </c>
      <c r="V115" s="240">
        <v>3.5</v>
      </c>
      <c r="W115" s="240">
        <v>3</v>
      </c>
      <c r="X115" s="240">
        <v>1.1666666269302368</v>
      </c>
      <c r="Y115" s="104">
        <v>2.8214285373687744</v>
      </c>
      <c r="Z115" s="240">
        <v>4.5999999046325684</v>
      </c>
      <c r="AA115" s="240">
        <v>3.5</v>
      </c>
      <c r="AB115" s="240">
        <v>3</v>
      </c>
      <c r="AC115" s="240">
        <v>1.1666666269302368</v>
      </c>
      <c r="AD115" s="104">
        <v>0</v>
      </c>
      <c r="AE115" s="240">
        <v>0</v>
      </c>
      <c r="AF115" s="240">
        <v>0</v>
      </c>
      <c r="AG115" s="240">
        <v>0</v>
      </c>
      <c r="AH115" s="59">
        <v>0</v>
      </c>
      <c r="AI115" s="105">
        <v>4.25</v>
      </c>
      <c r="AK115" s="106"/>
      <c r="AU115" s="34"/>
      <c r="AV115" s="34"/>
      <c r="AW115" s="34"/>
      <c r="AX115" s="34"/>
      <c r="AY115" s="34"/>
      <c r="AZ115" s="34"/>
      <c r="BA115" s="34"/>
      <c r="BB115" s="34"/>
      <c r="BC115" s="34"/>
      <c r="BD115" s="34"/>
      <c r="BE115" s="34"/>
    </row>
    <row r="116" spans="1:57" s="35" customFormat="1" ht="15" x14ac:dyDescent="0.25">
      <c r="A116" s="19" t="s">
        <v>149</v>
      </c>
      <c r="B116" s="238" t="s">
        <v>177</v>
      </c>
      <c r="C116" s="219">
        <v>43831</v>
      </c>
      <c r="D116" s="185">
        <v>0.71428573131561279</v>
      </c>
      <c r="E116" s="239">
        <v>1.1428571939468384</v>
      </c>
      <c r="F116" s="240">
        <v>2.7999999523162842</v>
      </c>
      <c r="G116" s="240">
        <v>0</v>
      </c>
      <c r="H116" s="240">
        <v>1</v>
      </c>
      <c r="I116" s="240">
        <v>0</v>
      </c>
      <c r="J116" s="104">
        <v>5.7857141494750977</v>
      </c>
      <c r="K116" s="240">
        <v>5.4000000953674316</v>
      </c>
      <c r="L116" s="240">
        <v>6</v>
      </c>
      <c r="M116" s="240">
        <v>6</v>
      </c>
      <c r="N116" s="240">
        <v>6</v>
      </c>
      <c r="O116" s="104">
        <v>1.3571428060531616</v>
      </c>
      <c r="P116" s="240">
        <v>3.5999999046325684</v>
      </c>
      <c r="Q116" s="240">
        <v>0</v>
      </c>
      <c r="R116" s="240">
        <v>0.5</v>
      </c>
      <c r="S116" s="240">
        <v>0</v>
      </c>
      <c r="T116" s="104">
        <v>1.5357142686843872</v>
      </c>
      <c r="U116" s="240">
        <v>3.5999999046325684</v>
      </c>
      <c r="V116" s="240">
        <v>1.5</v>
      </c>
      <c r="W116" s="240">
        <v>1</v>
      </c>
      <c r="X116" s="240">
        <v>0</v>
      </c>
      <c r="Y116" s="104">
        <v>1.3928571939468384</v>
      </c>
      <c r="Z116" s="240">
        <v>3.5999999046325684</v>
      </c>
      <c r="AA116" s="240">
        <v>1.5</v>
      </c>
      <c r="AB116" s="240">
        <v>0</v>
      </c>
      <c r="AC116" s="240">
        <v>0</v>
      </c>
      <c r="AD116" s="104">
        <v>7.1428574621677399E-2</v>
      </c>
      <c r="AE116" s="240">
        <v>0.20000000298023224</v>
      </c>
      <c r="AF116" s="240">
        <v>0</v>
      </c>
      <c r="AG116" s="240">
        <v>0</v>
      </c>
      <c r="AH116" s="59">
        <v>0</v>
      </c>
      <c r="AI116" s="105">
        <v>0.875</v>
      </c>
      <c r="AK116" s="106"/>
      <c r="AU116" s="34"/>
      <c r="AV116" s="34"/>
      <c r="AW116" s="34"/>
      <c r="AX116" s="34"/>
      <c r="AY116" s="34"/>
      <c r="AZ116" s="34"/>
      <c r="BA116" s="34"/>
      <c r="BB116" s="34"/>
      <c r="BC116" s="34"/>
      <c r="BD116" s="34"/>
      <c r="BE116" s="34"/>
    </row>
    <row r="117" spans="1:57" s="35" customFormat="1" ht="13" x14ac:dyDescent="0.25">
      <c r="A117" s="19" t="s">
        <v>126</v>
      </c>
      <c r="B117" s="238" t="s">
        <v>82</v>
      </c>
      <c r="C117" s="219">
        <v>43101</v>
      </c>
      <c r="D117" s="185">
        <v>2.153846263885498</v>
      </c>
      <c r="E117" s="239">
        <v>5.1428570747375488</v>
      </c>
      <c r="F117" s="240">
        <v>6</v>
      </c>
      <c r="G117" s="240">
        <v>6</v>
      </c>
      <c r="H117" s="240">
        <v>2.5</v>
      </c>
      <c r="I117" s="240">
        <v>5.1666665077209473</v>
      </c>
      <c r="J117" s="104" t="s">
        <v>226</v>
      </c>
      <c r="K117" s="240" t="s">
        <v>226</v>
      </c>
      <c r="L117" s="240" t="s">
        <v>226</v>
      </c>
      <c r="M117" s="240" t="s">
        <v>226</v>
      </c>
      <c r="N117" s="240" t="s">
        <v>226</v>
      </c>
      <c r="O117" s="104">
        <v>0.78571426868438721</v>
      </c>
      <c r="P117" s="240">
        <v>2.2000000476837158</v>
      </c>
      <c r="Q117" s="240">
        <v>0</v>
      </c>
      <c r="R117" s="240">
        <v>0</v>
      </c>
      <c r="S117" s="240">
        <v>0</v>
      </c>
      <c r="T117" s="104">
        <v>2.25</v>
      </c>
      <c r="U117" s="240">
        <v>3</v>
      </c>
      <c r="V117" s="240">
        <v>1.5</v>
      </c>
      <c r="W117" s="240">
        <v>1</v>
      </c>
      <c r="X117" s="240">
        <v>2.1666667461395264</v>
      </c>
      <c r="Y117" s="104">
        <v>1.9545454978942871</v>
      </c>
      <c r="Z117" s="240">
        <v>4.5</v>
      </c>
      <c r="AA117" s="240">
        <v>1.5</v>
      </c>
      <c r="AB117" s="240">
        <v>1</v>
      </c>
      <c r="AC117" s="240">
        <v>0</v>
      </c>
      <c r="AD117" s="104">
        <v>2.5714285373687744</v>
      </c>
      <c r="AE117" s="240">
        <v>4.8000001907348633</v>
      </c>
      <c r="AF117" s="240">
        <v>6</v>
      </c>
      <c r="AG117" s="240">
        <v>0</v>
      </c>
      <c r="AH117" s="59">
        <v>1</v>
      </c>
      <c r="AI117" s="105">
        <v>4</v>
      </c>
      <c r="AK117" s="106"/>
      <c r="AU117" s="34"/>
      <c r="AV117" s="34"/>
      <c r="AW117" s="34"/>
      <c r="AX117" s="34"/>
      <c r="AY117" s="34"/>
      <c r="AZ117" s="34"/>
      <c r="BA117" s="34"/>
      <c r="BB117" s="34"/>
      <c r="BC117" s="34"/>
      <c r="BD117" s="34"/>
      <c r="BE117" s="34"/>
    </row>
    <row r="118" spans="1:57" s="35" customFormat="1" ht="13" x14ac:dyDescent="0.25">
      <c r="B118" s="238"/>
      <c r="C118" s="220"/>
      <c r="D118" s="185"/>
      <c r="E118" s="239"/>
      <c r="F118" s="240"/>
      <c r="G118" s="240"/>
      <c r="H118" s="240"/>
      <c r="I118" s="240"/>
      <c r="J118" s="104"/>
      <c r="K118" s="240"/>
      <c r="L118" s="240"/>
      <c r="M118" s="240"/>
      <c r="N118" s="240"/>
      <c r="O118" s="104"/>
      <c r="P118" s="240"/>
      <c r="Q118" s="240"/>
      <c r="R118" s="240"/>
      <c r="S118" s="240"/>
      <c r="T118" s="104"/>
      <c r="U118" s="240"/>
      <c r="V118" s="240"/>
      <c r="W118" s="240"/>
      <c r="X118" s="240"/>
      <c r="Y118" s="104"/>
      <c r="Z118" s="240"/>
      <c r="AA118" s="240"/>
      <c r="AB118" s="240"/>
      <c r="AC118" s="240"/>
      <c r="AD118" s="104"/>
      <c r="AE118" s="240"/>
      <c r="AF118" s="240"/>
      <c r="AG118" s="240"/>
      <c r="AH118" s="59"/>
      <c r="AI118" s="105"/>
      <c r="AK118" s="106"/>
      <c r="AU118" s="34"/>
      <c r="AV118" s="34"/>
      <c r="AW118" s="34"/>
      <c r="AX118" s="34"/>
      <c r="AY118" s="34"/>
      <c r="AZ118" s="34"/>
      <c r="BA118" s="34"/>
      <c r="BB118" s="34"/>
      <c r="BC118" s="34"/>
      <c r="BD118" s="34"/>
      <c r="BE118" s="34"/>
    </row>
    <row r="119" spans="1:57" s="35" customFormat="1" ht="13" x14ac:dyDescent="0.25">
      <c r="B119" s="242" t="s">
        <v>172</v>
      </c>
      <c r="C119" s="221"/>
      <c r="D119" s="186">
        <f>AVERAGE(D70:D107)</f>
        <v>1.0534681544492119</v>
      </c>
      <c r="E119" s="243">
        <f>AVERAGE(E70:E107)</f>
        <v>3.2819548798234841</v>
      </c>
      <c r="F119" s="244">
        <f>AVERAGE(F70:F107)</f>
        <v>3.4736842418971814</v>
      </c>
      <c r="G119" s="244">
        <f t="shared" ref="G119:H119" si="18">AVERAGE(G70:G107)</f>
        <v>2.3421052631578947</v>
      </c>
      <c r="H119" s="244">
        <f t="shared" si="18"/>
        <v>1.6052631578947369</v>
      </c>
      <c r="I119" s="244">
        <f>AVERAGE(I70:I107)</f>
        <v>3.8377192765474319</v>
      </c>
      <c r="J119" s="108">
        <f>AVERAGE(J70:J107)</f>
        <v>4.5337028886590689</v>
      </c>
      <c r="K119" s="244">
        <f>AVERAGE(K70:K107)</f>
        <v>4.3357142933777402</v>
      </c>
      <c r="L119" s="244">
        <f t="shared" ref="L119:N119" si="19">AVERAGE(L70:L107)</f>
        <v>3.8796296296296298</v>
      </c>
      <c r="M119" s="244">
        <f t="shared" si="19"/>
        <v>4.1428571428571432</v>
      </c>
      <c r="N119" s="244">
        <f t="shared" si="19"/>
        <v>4.928571467953069</v>
      </c>
      <c r="O119" s="108">
        <f>AVERAGE(O70:O107)</f>
        <v>1.0878036486867226</v>
      </c>
      <c r="P119" s="244">
        <f t="shared" ref="P119:S119" si="20">AVERAGE(P70:P107)</f>
        <v>1.4026315902408801</v>
      </c>
      <c r="Q119" s="244">
        <f t="shared" si="20"/>
        <v>0.75</v>
      </c>
      <c r="R119" s="244">
        <f t="shared" si="20"/>
        <v>0.60526315789473684</v>
      </c>
      <c r="S119" s="244">
        <f t="shared" si="20"/>
        <v>1.0394736842105263</v>
      </c>
      <c r="T119" s="108">
        <f>AVERAGE(T70:T107)</f>
        <v>1.5540413613382138</v>
      </c>
      <c r="U119" s="244">
        <f t="shared" ref="U119:X119" si="21">AVERAGE(U70:U107)</f>
        <v>2.5789473833222138</v>
      </c>
      <c r="V119" s="244">
        <f t="shared" si="21"/>
        <v>1.3355263157894737</v>
      </c>
      <c r="W119" s="244">
        <f t="shared" si="21"/>
        <v>0.69736842105263153</v>
      </c>
      <c r="X119" s="244">
        <f t="shared" si="21"/>
        <v>1.021929834234087</v>
      </c>
      <c r="Y119" s="108">
        <f>AVERAGE(Y70:Y107)</f>
        <v>1.3090538813879615</v>
      </c>
      <c r="Z119" s="244">
        <f t="shared" ref="Z119:AC119" si="22">AVERAGE(Z70:Z107)</f>
        <v>2.3684210808653581</v>
      </c>
      <c r="AA119" s="244">
        <f t="shared" si="22"/>
        <v>1.2302631578947369</v>
      </c>
      <c r="AB119" s="244">
        <f t="shared" si="22"/>
        <v>0.48026315789473684</v>
      </c>
      <c r="AC119" s="244">
        <f t="shared" si="22"/>
        <v>0.72368421719262477</v>
      </c>
      <c r="AD119" s="108">
        <f>AVERAGE(AD70:AD107)</f>
        <v>0.65294246101065689</v>
      </c>
      <c r="AE119" s="244">
        <f t="shared" ref="AE119:AH119" si="23">AVERAGE(AE70:AE107)</f>
        <v>1.2868421144391362</v>
      </c>
      <c r="AF119" s="244">
        <f t="shared" si="23"/>
        <v>0.86428571428571432</v>
      </c>
      <c r="AG119" s="244">
        <f t="shared" si="23"/>
        <v>0.40789473684210525</v>
      </c>
      <c r="AH119" s="245">
        <f t="shared" si="23"/>
        <v>0.17105263314749064</v>
      </c>
      <c r="AI119" s="109">
        <f>AVERAGE(AI70:AI107)</f>
        <v>2.1940789473684212</v>
      </c>
      <c r="AK119" s="106"/>
      <c r="AU119" s="34"/>
      <c r="AV119" s="34"/>
      <c r="AW119" s="34"/>
      <c r="AX119" s="34"/>
      <c r="AY119" s="34"/>
      <c r="AZ119" s="34"/>
      <c r="BA119" s="34"/>
      <c r="BB119" s="34"/>
      <c r="BC119" s="34"/>
      <c r="BD119" s="34"/>
      <c r="BE119" s="34"/>
    </row>
    <row r="120" spans="1:57" s="35" customFormat="1" x14ac:dyDescent="0.25">
      <c r="B120" s="161" t="s">
        <v>183</v>
      </c>
      <c r="C120" s="177"/>
      <c r="D120" s="187">
        <f>AVERAGE(SMALL(D70:D107,1),SMALL(D70:D107,2),SMALL(D70:D107,3),SMALL(D70:D107,4),SMALL(D70:D107,5))</f>
        <v>0.17802198529243468</v>
      </c>
      <c r="E120" s="246">
        <f>AVERAGE(SMALL(E70:E107,1),SMALL(E70:E107,2),SMALL(E70:E107,3),SMALL(E70:E107,4),SMALL(E70:E107,5))</f>
        <v>1.4285714268684386</v>
      </c>
      <c r="F120" s="247">
        <f>AVERAGE(SMALL(F70:F107,1),SMALL(F70:F107,2),SMALL(F70:F107,3),SMALL(F70:F107,4),SMALL(F70:F107,5))</f>
        <v>1.6400000095367431</v>
      </c>
      <c r="G120" s="247">
        <f t="shared" ref="G120:I120" si="24">AVERAGE(SMALL(G70:G107,1),SMALL(G70:G107,2),SMALL(G70:G107,3),SMALL(G70:G107,4),SMALL(G70:G107,5))</f>
        <v>0.3</v>
      </c>
      <c r="H120" s="247">
        <f t="shared" si="24"/>
        <v>0</v>
      </c>
      <c r="I120" s="247">
        <f t="shared" si="24"/>
        <v>0.23333333134651185</v>
      </c>
      <c r="J120" s="110">
        <f>AVERAGE(SMALL(J70:J107,1),SMALL(J70:J107,2),SMALL(J70:J107,3),SMALL(J70:J107,4),SMALL(J70:J107,5))</f>
        <v>2.2250000238418579</v>
      </c>
      <c r="K120" s="247">
        <f t="shared" ref="K120:N120" si="25">AVERAGE(SMALL(K70:K107,1),SMALL(K70:K107,2),SMALL(K70:K107,3),SMALL(K70:K107,4),SMALL(K70:K107,5))</f>
        <v>2.1200000047683716</v>
      </c>
      <c r="L120" s="247">
        <f t="shared" si="25"/>
        <v>1.35</v>
      </c>
      <c r="M120" s="247">
        <f t="shared" si="25"/>
        <v>0.9</v>
      </c>
      <c r="N120" s="247">
        <f t="shared" si="25"/>
        <v>1.6333333313465119</v>
      </c>
      <c r="O120" s="110">
        <f>AVERAGE(SMALL(O70:O107,1),SMALL(O70:O107,2),SMALL(O70:O107,3),SMALL(O70:O107,4),SMALL(O70:O107,5))</f>
        <v>0</v>
      </c>
      <c r="P120" s="247">
        <f t="shared" ref="P120:S120" si="26">AVERAGE(SMALL(P70:P107,1),SMALL(P70:P107,2),SMALL(P70:P107,3),SMALL(P70:P107,4),SMALL(P70:P107,5))</f>
        <v>0</v>
      </c>
      <c r="Q120" s="247">
        <f t="shared" si="26"/>
        <v>0</v>
      </c>
      <c r="R120" s="247">
        <f t="shared" si="26"/>
        <v>0</v>
      </c>
      <c r="S120" s="247">
        <f t="shared" si="26"/>
        <v>0</v>
      </c>
      <c r="T120" s="110">
        <f>AVERAGE(SMALL(T70:T107,1),SMALL(T70:T107,2),SMALL(T70:T107,3),SMALL(T70:T107,4),SMALL(T70:T107,5))</f>
        <v>2.8571429848670959E-2</v>
      </c>
      <c r="U120" s="247">
        <f t="shared" ref="U120:X120" si="27">AVERAGE(SMALL(U70:U107,1),SMALL(U70:U107,2),SMALL(U70:U107,3),SMALL(U70:U107,4),SMALL(U70:U107,5))</f>
        <v>8.0000001192092898E-2</v>
      </c>
      <c r="V120" s="247">
        <f t="shared" si="27"/>
        <v>0</v>
      </c>
      <c r="W120" s="247">
        <f t="shared" si="27"/>
        <v>0</v>
      </c>
      <c r="X120" s="247">
        <f t="shared" si="27"/>
        <v>0</v>
      </c>
      <c r="Y120" s="110">
        <f>AVERAGE(SMALL(Y70:Y107,1),SMALL(Y70:Y107,2),SMALL(Y70:Y107,3),SMALL(Y70:Y107,4),SMALL(Y70:Y107,5))</f>
        <v>1.4285714924335479E-2</v>
      </c>
      <c r="Z120" s="247">
        <f t="shared" ref="Z120:AC120" si="28">AVERAGE(SMALL(Z70:Z107,1),SMALL(Z70:Z107,2),SMALL(Z70:Z107,3),SMALL(Z70:Z107,4),SMALL(Z70:Z107,5))</f>
        <v>4.0000000596046449E-2</v>
      </c>
      <c r="AA120" s="247">
        <f t="shared" si="28"/>
        <v>0</v>
      </c>
      <c r="AB120" s="247">
        <f t="shared" si="28"/>
        <v>0</v>
      </c>
      <c r="AC120" s="247">
        <f t="shared" si="28"/>
        <v>0</v>
      </c>
      <c r="AD120" s="110">
        <f>AVERAGE(SMALL(AD70:AD107,1),SMALL(AD70:AD107,2),SMALL(AD70:AD107,3),SMALL(AD70:AD107,4),SMALL(AD70:AD107,5))</f>
        <v>0</v>
      </c>
      <c r="AE120" s="247">
        <f t="shared" ref="AE120:AH120" si="29">AVERAGE(SMALL(AE70:AE107,1),SMALL(AE70:AE107,2),SMALL(AE70:AE107,3),SMALL(AE70:AE107,4),SMALL(AE70:AE107,5))</f>
        <v>0</v>
      </c>
      <c r="AF120" s="247">
        <f t="shared" si="29"/>
        <v>0</v>
      </c>
      <c r="AG120" s="247">
        <f t="shared" si="29"/>
        <v>0</v>
      </c>
      <c r="AH120" s="248">
        <f t="shared" si="29"/>
        <v>0</v>
      </c>
      <c r="AI120" s="111">
        <f>AVERAGE(SMALL(AI70:AI107,1),SMALL(AI70:AI107,2),SMALL(AI70:AI107,3),SMALL(AI70:AI107,4),SMALL(AI70:AI107,5))</f>
        <v>2.5000000000000001E-2</v>
      </c>
      <c r="AK120" s="106"/>
      <c r="AU120" s="34"/>
      <c r="AV120" s="34"/>
      <c r="AW120" s="34"/>
      <c r="AX120" s="34"/>
      <c r="AY120" s="34"/>
      <c r="AZ120" s="34"/>
      <c r="BA120" s="34"/>
      <c r="BB120" s="34"/>
      <c r="BC120" s="34"/>
      <c r="BD120" s="34"/>
      <c r="BE120" s="34"/>
    </row>
    <row r="121" spans="1:57" s="35" customFormat="1" ht="13" thickBot="1" x14ac:dyDescent="0.3">
      <c r="B121" s="202" t="s">
        <v>184</v>
      </c>
      <c r="C121" s="179"/>
      <c r="D121" s="189">
        <f>AVERAGE(LARGE(D70:D107,1),LARGE(D70:D107,2),LARGE(D70:D107,3),LARGE(D70:D107,4),LARGE(D70:D107,5))</f>
        <v>2.1653061389923094</v>
      </c>
      <c r="E121" s="256">
        <f>AVERAGE(LARGE(E70:E107,1),LARGE(E70:E107,2),LARGE(E70:E107,3),LARGE(E70:E107,4),LARGE(E70:E107,5))</f>
        <v>4.8214285850524901</v>
      </c>
      <c r="F121" s="257">
        <f>AVERAGE(LARGE(F70:F107,1),LARGE(F70:F107,2),LARGE(F70:F107,3),LARGE(F70:F107,4),LARGE(F70:F107,5))</f>
        <v>5.0400001525878908</v>
      </c>
      <c r="G121" s="257">
        <f t="shared" ref="G121:I121" si="30">AVERAGE(LARGE(G70:G107,1),LARGE(G70:G107,2),LARGE(G70:G107,3),LARGE(G70:G107,4),LARGE(G70:G107,5))</f>
        <v>4.4000000000000004</v>
      </c>
      <c r="H121" s="257">
        <f t="shared" si="30"/>
        <v>4.9000000000000004</v>
      </c>
      <c r="I121" s="257">
        <f t="shared" si="30"/>
        <v>5.800000095367432</v>
      </c>
      <c r="J121" s="114">
        <f>AVERAGE(LARGE(J70:J107,1),LARGE(J70:J107,2),LARGE(J70:J107,3),LARGE(J70:J107,4),LARGE(J70:J107,5))</f>
        <v>5.6780219078063965</v>
      </c>
      <c r="K121" s="257">
        <f t="shared" ref="K121:N121" si="31">AVERAGE(LARGE(K70:K107,1),LARGE(K70:K107,2),LARGE(K70:K107,3),LARGE(K70:K107,4),LARGE(K70:K107,5))</f>
        <v>6</v>
      </c>
      <c r="L121" s="257">
        <f t="shared" si="31"/>
        <v>6</v>
      </c>
      <c r="M121" s="257">
        <f t="shared" si="31"/>
        <v>6</v>
      </c>
      <c r="N121" s="257">
        <f t="shared" si="31"/>
        <v>6</v>
      </c>
      <c r="O121" s="114">
        <f>AVERAGE(LARGE(O70:O107,1),LARGE(O70:O107,2),LARGE(O70:O107,3),LARGE(O70:O107,4),LARGE(O70:O107,5))</f>
        <v>3.6043956279754639</v>
      </c>
      <c r="P121" s="257">
        <f t="shared" ref="P121:S121" si="32">AVERAGE(LARGE(P70:P107,1),LARGE(P70:P107,2),LARGE(P70:P107,3),LARGE(P70:P107,4),LARGE(P70:P107,5))</f>
        <v>4.440000057220459</v>
      </c>
      <c r="Q121" s="257">
        <f t="shared" si="32"/>
        <v>3.6</v>
      </c>
      <c r="R121" s="257">
        <f t="shared" si="32"/>
        <v>3.2</v>
      </c>
      <c r="S121" s="257">
        <f t="shared" si="32"/>
        <v>5.0333333015441895</v>
      </c>
      <c r="T121" s="114">
        <f>AVERAGE(LARGE(T70:T107,1),LARGE(T70:T107,2),LARGE(T70:T107,3),LARGE(T70:T107,4),LARGE(T70:T107,5))</f>
        <v>3.2357142925262452</v>
      </c>
      <c r="U121" s="257">
        <f t="shared" ref="U121:X121" si="33">AVERAGE(LARGE(U70:U107,1),LARGE(U70:U107,2),LARGE(U70:U107,3),LARGE(U70:U107,4),LARGE(U70:U107,5))</f>
        <v>4.7200000762939451</v>
      </c>
      <c r="V121" s="257">
        <f t="shared" si="33"/>
        <v>4.4000000000000004</v>
      </c>
      <c r="W121" s="257">
        <f t="shared" si="33"/>
        <v>3.3</v>
      </c>
      <c r="X121" s="257">
        <f t="shared" si="33"/>
        <v>3.8333333492279054</v>
      </c>
      <c r="Y121" s="114">
        <f>AVERAGE(LARGE(Y70:Y107,1),LARGE(Y70:Y107,2),LARGE(Y70:Y107,3),LARGE(Y70:Y107,4),LARGE(Y70:Y107,5))</f>
        <v>3.1166666030883787</v>
      </c>
      <c r="Z121" s="257">
        <f t="shared" ref="Z121:AC121" si="34">AVERAGE(LARGE(Z70:Z107,1),LARGE(Z70:Z107,2),LARGE(Z70:Z107,3),LARGE(Z70:Z107,4),LARGE(Z70:Z107,5))</f>
        <v>5.0000001907348635</v>
      </c>
      <c r="AA121" s="257">
        <f t="shared" si="34"/>
        <v>4.5</v>
      </c>
      <c r="AB121" s="257">
        <f t="shared" si="34"/>
        <v>2.65</v>
      </c>
      <c r="AC121" s="257">
        <f t="shared" si="34"/>
        <v>3.6666666984558107</v>
      </c>
      <c r="AD121" s="114">
        <f>AVERAGE(LARGE(AD70:AD107,1),LARGE(AD70:AD107,2),LARGE(AD70:AD107,3),LARGE(AD70:AD107,4),LARGE(AD70:AD107,5))</f>
        <v>1.8197802543640136</v>
      </c>
      <c r="AE121" s="257">
        <f t="shared" ref="AE121:AH121" si="35">AVERAGE(LARGE(AE70:AE107,1),LARGE(AE70:AE107,2),LARGE(AE70:AE107,3),LARGE(AE70:AE107,4),LARGE(AE70:AE107,5))</f>
        <v>3.4599999427795409</v>
      </c>
      <c r="AF121" s="257">
        <f t="shared" si="35"/>
        <v>2.9</v>
      </c>
      <c r="AG121" s="257">
        <f t="shared" si="35"/>
        <v>2.1</v>
      </c>
      <c r="AH121" s="258">
        <f t="shared" si="35"/>
        <v>1.1666666746139527</v>
      </c>
      <c r="AI121" s="115">
        <f>AVERAGE(LARGE(AI70:AI107,1),LARGE(AI70:AI107,2),LARGE(AI70:AI107,3),LARGE(AI70:AI107,4),LARGE(AI70:AI107,5))</f>
        <v>5.125</v>
      </c>
      <c r="AK121" s="106"/>
      <c r="AU121" s="34"/>
      <c r="AV121" s="34"/>
      <c r="AW121" s="34"/>
      <c r="AX121" s="34"/>
      <c r="AY121" s="34"/>
      <c r="AZ121" s="34"/>
      <c r="BA121" s="34"/>
      <c r="BB121" s="34"/>
      <c r="BC121" s="34"/>
      <c r="BD121" s="34"/>
      <c r="BE121" s="34"/>
    </row>
    <row r="122" spans="1:57" s="65" customForma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259"/>
      <c r="AK122" s="259"/>
      <c r="AL122" s="259"/>
      <c r="AM122" s="259"/>
      <c r="AN122" s="259"/>
      <c r="AO122" s="259"/>
    </row>
    <row r="123" spans="1:57" customFormat="1" ht="13" x14ac:dyDescent="0.25">
      <c r="B123" s="223" t="s">
        <v>173</v>
      </c>
      <c r="C123" s="223"/>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Q123" s="2"/>
      <c r="AR123" s="2"/>
      <c r="AS123" s="2"/>
      <c r="AT123" s="2"/>
      <c r="AU123" s="2"/>
      <c r="AV123" s="2"/>
      <c r="AW123" s="2"/>
      <c r="AX123" s="2"/>
      <c r="AY123" s="2"/>
    </row>
    <row r="124" spans="1:57" customFormat="1" ht="13" x14ac:dyDescent="0.25">
      <c r="B124" s="155" t="s">
        <v>85</v>
      </c>
      <c r="C124" s="155"/>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Q124" s="2"/>
      <c r="AR124" s="2"/>
      <c r="AS124" s="2"/>
      <c r="AT124" s="2"/>
      <c r="AU124" s="2"/>
      <c r="AV124" s="2"/>
      <c r="AW124" s="2"/>
      <c r="AX124" s="2"/>
      <c r="AY124" s="2"/>
    </row>
    <row r="125" spans="1:57" customFormat="1" ht="13" x14ac:dyDescent="0.25">
      <c r="B125" s="155" t="s">
        <v>89</v>
      </c>
      <c r="C125" s="155"/>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Q125" s="2"/>
      <c r="AR125" s="2"/>
      <c r="AS125" s="2"/>
      <c r="AT125" s="2"/>
      <c r="AU125" s="2"/>
      <c r="AV125" s="2"/>
      <c r="AW125" s="2"/>
      <c r="AX125" s="2"/>
      <c r="AY125" s="2"/>
    </row>
    <row r="126" spans="1:57" customFormat="1" ht="13" x14ac:dyDescent="0.25">
      <c r="B126" s="155"/>
      <c r="C126" s="155"/>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Q126" s="2"/>
      <c r="AR126" s="2"/>
      <c r="AS126" s="2"/>
      <c r="AT126" s="2"/>
      <c r="AU126" s="2"/>
      <c r="AV126" s="2"/>
      <c r="AW126" s="2"/>
      <c r="AX126" s="2"/>
      <c r="AY126" s="2"/>
    </row>
    <row r="127" spans="1:57" customFormat="1" ht="13" x14ac:dyDescent="0.25">
      <c r="B127" s="223" t="s">
        <v>86</v>
      </c>
      <c r="C127" s="155"/>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Q127" s="2"/>
      <c r="AR127" s="2"/>
      <c r="AS127" s="2"/>
      <c r="AT127" s="2"/>
      <c r="AU127" s="2"/>
      <c r="AV127" s="2"/>
      <c r="AW127" s="2"/>
      <c r="AX127" s="2"/>
      <c r="AY127" s="2"/>
    </row>
    <row r="128" spans="1:57" s="224" customFormat="1" ht="13" x14ac:dyDescent="0.25">
      <c r="B128" s="224" t="s">
        <v>224</v>
      </c>
      <c r="C128" s="223"/>
      <c r="D128" s="19"/>
      <c r="E128" s="19"/>
      <c r="F128" s="19"/>
      <c r="G128" s="19"/>
      <c r="H128" s="19"/>
      <c r="I128" s="19"/>
      <c r="J128" s="19"/>
      <c r="K128" s="19"/>
      <c r="L128" s="19"/>
      <c r="M128" s="19"/>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23"/>
      <c r="AP128" s="2"/>
      <c r="AQ128" s="2"/>
      <c r="AR128" s="2"/>
      <c r="AS128" s="2"/>
      <c r="AT128" s="2"/>
      <c r="AU128" s="2"/>
      <c r="AV128" s="2"/>
      <c r="AW128" s="2"/>
      <c r="AX128" s="2"/>
      <c r="AY128" s="2"/>
      <c r="AZ128" s="2"/>
    </row>
    <row r="129" spans="1:686" s="19" customFormat="1" x14ac:dyDescent="0.25">
      <c r="B129" s="225" t="s">
        <v>84</v>
      </c>
      <c r="C129" s="260"/>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Q129" s="2"/>
      <c r="AR129" s="2"/>
      <c r="AS129" s="2"/>
      <c r="AT129" s="2"/>
      <c r="AU129" s="2"/>
      <c r="AV129" s="2"/>
      <c r="AW129" s="2"/>
      <c r="AX129" s="2"/>
      <c r="AY129" s="2"/>
      <c r="AZ129"/>
      <c r="BA129"/>
      <c r="BB129"/>
    </row>
    <row r="130" spans="1:686" s="19" customFormat="1" x14ac:dyDescent="0.25">
      <c r="B130" s="19" t="s">
        <v>175</v>
      </c>
      <c r="C130" s="260"/>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Q130" s="2"/>
      <c r="AR130" s="2"/>
      <c r="AS130" s="2"/>
      <c r="AT130" s="2"/>
      <c r="AU130" s="2"/>
      <c r="AV130" s="2"/>
      <c r="AW130" s="2"/>
      <c r="AX130" s="2"/>
      <c r="AY130" s="2"/>
      <c r="AZ130"/>
      <c r="BA130"/>
      <c r="BB130"/>
    </row>
    <row r="131" spans="1:686" s="224" customFormat="1" ht="13" x14ac:dyDescent="0.25">
      <c r="A131" s="19"/>
      <c r="B131" s="225" t="s">
        <v>144</v>
      </c>
      <c r="C131" s="2"/>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1"/>
      <c r="AK131" s="261"/>
      <c r="AL131" s="261"/>
      <c r="AM131" s="261"/>
      <c r="AN131" s="261"/>
      <c r="AO131" s="261"/>
      <c r="AP131" s="261"/>
    </row>
    <row r="132" spans="1:686" s="85" customFormat="1" ht="13" x14ac:dyDescent="0.25">
      <c r="A132" s="19"/>
      <c r="B132" s="19" t="s">
        <v>145</v>
      </c>
      <c r="C132" s="19"/>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261"/>
      <c r="AK132" s="261"/>
      <c r="AL132" s="261"/>
      <c r="AM132" s="261"/>
      <c r="AN132" s="261"/>
      <c r="AO132" s="261"/>
      <c r="AP132" s="261"/>
      <c r="AQ132" s="224"/>
      <c r="AR132" s="224"/>
      <c r="AS132" s="224"/>
      <c r="AT132" s="224"/>
      <c r="AU132" s="224"/>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4"/>
      <c r="BT132" s="224"/>
      <c r="BU132" s="224"/>
      <c r="BV132" s="224"/>
      <c r="BW132" s="224"/>
      <c r="BX132" s="224"/>
      <c r="BY132" s="224"/>
      <c r="BZ132" s="224"/>
      <c r="CA132" s="224"/>
      <c r="CB132" s="224"/>
      <c r="CC132" s="224"/>
      <c r="CD132" s="224"/>
      <c r="CE132" s="224"/>
      <c r="CF132" s="224"/>
      <c r="CG132" s="224"/>
      <c r="CH132" s="224"/>
      <c r="CI132" s="224"/>
      <c r="CJ132" s="224"/>
      <c r="CK132" s="224"/>
      <c r="CL132" s="224"/>
      <c r="CM132" s="224"/>
      <c r="CN132" s="224"/>
      <c r="CO132" s="224"/>
      <c r="CP132" s="224"/>
      <c r="CQ132" s="224"/>
      <c r="CR132" s="224"/>
      <c r="CS132" s="224"/>
      <c r="CT132" s="224"/>
      <c r="CU132" s="224"/>
      <c r="CV132" s="224"/>
      <c r="CW132" s="224"/>
      <c r="CX132" s="224"/>
      <c r="CY132" s="224"/>
      <c r="CZ132" s="224"/>
      <c r="DA132" s="224"/>
      <c r="DB132" s="224"/>
      <c r="DC132" s="224"/>
      <c r="DD132" s="224"/>
      <c r="DE132" s="224"/>
      <c r="DF132" s="224"/>
      <c r="DG132" s="224"/>
      <c r="DH132" s="224"/>
      <c r="DI132" s="224"/>
      <c r="DJ132" s="224"/>
      <c r="DK132" s="224"/>
      <c r="DL132" s="224"/>
      <c r="DM132" s="224"/>
      <c r="DN132" s="224"/>
      <c r="DO132" s="224"/>
      <c r="DP132" s="224"/>
      <c r="DQ132" s="224"/>
      <c r="DR132" s="224"/>
      <c r="DS132" s="224"/>
      <c r="DT132" s="224"/>
      <c r="DU132" s="224"/>
      <c r="DV132" s="224"/>
      <c r="DW132" s="224"/>
      <c r="DX132" s="224"/>
      <c r="DY132" s="224"/>
      <c r="DZ132" s="224"/>
      <c r="EA132" s="224"/>
      <c r="EB132" s="224"/>
      <c r="EC132" s="224"/>
      <c r="ED132" s="224"/>
      <c r="EE132" s="224"/>
      <c r="EF132" s="224"/>
      <c r="EG132" s="224"/>
      <c r="EH132" s="224"/>
      <c r="EI132" s="224"/>
      <c r="EJ132" s="224"/>
      <c r="EK132" s="224"/>
      <c r="EL132" s="224"/>
      <c r="EM132" s="224"/>
      <c r="EN132" s="224"/>
      <c r="EO132" s="224"/>
      <c r="EP132" s="224"/>
      <c r="EQ132" s="224"/>
      <c r="ER132" s="224"/>
      <c r="ES132" s="224"/>
      <c r="ET132" s="224"/>
      <c r="EU132" s="224"/>
      <c r="EV132" s="224"/>
      <c r="EW132" s="224"/>
      <c r="EX132" s="224"/>
      <c r="EY132" s="224"/>
      <c r="EZ132" s="224"/>
      <c r="FA132" s="224"/>
      <c r="FB132" s="224"/>
      <c r="FC132" s="224"/>
      <c r="FD132" s="224"/>
      <c r="FE132" s="224"/>
      <c r="FF132" s="224"/>
      <c r="FG132" s="224"/>
      <c r="FH132" s="224"/>
      <c r="FI132" s="224"/>
      <c r="FJ132" s="224"/>
      <c r="FK132" s="224"/>
      <c r="FL132" s="224"/>
      <c r="FM132" s="224"/>
      <c r="FN132" s="224"/>
      <c r="FO132" s="224"/>
      <c r="FP132" s="224"/>
      <c r="FQ132" s="224"/>
      <c r="FR132" s="224"/>
      <c r="FS132" s="224"/>
      <c r="FT132" s="224"/>
      <c r="FU132" s="224"/>
      <c r="FV132" s="224"/>
      <c r="FW132" s="224"/>
      <c r="FX132" s="224"/>
      <c r="FY132" s="224"/>
      <c r="FZ132" s="224"/>
      <c r="GA132" s="224"/>
      <c r="GB132" s="224"/>
      <c r="GC132" s="224"/>
      <c r="GD132" s="224"/>
      <c r="GE132" s="224"/>
      <c r="GF132" s="224"/>
      <c r="GG132" s="224"/>
      <c r="GH132" s="224"/>
      <c r="GI132" s="224"/>
      <c r="GJ132" s="224"/>
      <c r="GK132" s="224"/>
      <c r="GL132" s="224"/>
      <c r="GM132" s="224"/>
      <c r="GN132" s="224"/>
      <c r="GO132" s="224"/>
      <c r="GP132" s="224"/>
      <c r="GQ132" s="224"/>
      <c r="GR132" s="224"/>
      <c r="GS132" s="224"/>
      <c r="GT132" s="224"/>
      <c r="GU132" s="224"/>
      <c r="GV132" s="224"/>
      <c r="GW132" s="224"/>
      <c r="GX132" s="224"/>
      <c r="GY132" s="224"/>
      <c r="GZ132" s="224"/>
      <c r="HA132" s="224"/>
      <c r="HB132" s="224"/>
      <c r="HC132" s="224"/>
      <c r="HD132" s="224"/>
      <c r="HE132" s="224"/>
      <c r="HF132" s="224"/>
      <c r="HG132" s="224"/>
      <c r="HH132" s="224"/>
      <c r="HI132" s="224"/>
      <c r="HJ132" s="224"/>
      <c r="HK132" s="224"/>
      <c r="HL132" s="224"/>
      <c r="HM132" s="224"/>
      <c r="HN132" s="224"/>
      <c r="HO132" s="224"/>
      <c r="HP132" s="224"/>
      <c r="HQ132" s="224"/>
      <c r="HR132" s="224"/>
      <c r="HS132" s="224"/>
      <c r="HT132" s="224"/>
      <c r="HU132" s="224"/>
      <c r="HV132" s="224"/>
      <c r="HW132" s="224"/>
      <c r="HX132" s="224"/>
      <c r="HY132" s="224"/>
      <c r="HZ132" s="224"/>
      <c r="IA132" s="224"/>
      <c r="IB132" s="224"/>
      <c r="IC132" s="224"/>
      <c r="ID132" s="224"/>
      <c r="IE132" s="224"/>
      <c r="IF132" s="224"/>
      <c r="IG132" s="224"/>
      <c r="IH132" s="224"/>
      <c r="II132" s="224"/>
      <c r="IJ132" s="224"/>
      <c r="IK132" s="224"/>
      <c r="IL132" s="224"/>
      <c r="IM132" s="224"/>
      <c r="IN132" s="224"/>
      <c r="IO132" s="224"/>
      <c r="IP132" s="224"/>
      <c r="IQ132" s="224"/>
      <c r="IR132" s="224"/>
      <c r="IS132" s="224"/>
      <c r="IT132" s="224"/>
      <c r="IU132" s="224"/>
      <c r="IV132" s="224"/>
      <c r="IW132" s="224"/>
      <c r="IX132" s="224"/>
      <c r="IY132" s="224"/>
      <c r="IZ132" s="224"/>
      <c r="JA132" s="224"/>
      <c r="JB132" s="224"/>
      <c r="JC132" s="224"/>
      <c r="JD132" s="224"/>
      <c r="JE132" s="224"/>
      <c r="JF132" s="224"/>
      <c r="JG132" s="224"/>
      <c r="JH132" s="224"/>
      <c r="JI132" s="224"/>
      <c r="JJ132" s="224"/>
      <c r="JK132" s="224"/>
      <c r="JL132" s="224"/>
      <c r="JM132" s="224"/>
      <c r="JN132" s="224"/>
      <c r="JO132" s="224"/>
      <c r="JP132" s="224"/>
      <c r="JQ132" s="224"/>
      <c r="JR132" s="224"/>
      <c r="JS132" s="224"/>
      <c r="JT132" s="224"/>
      <c r="JU132" s="224"/>
      <c r="JV132" s="224"/>
      <c r="JW132" s="224"/>
      <c r="JX132" s="224"/>
      <c r="JY132" s="224"/>
      <c r="JZ132" s="224"/>
      <c r="KA132" s="224"/>
      <c r="KB132" s="224"/>
      <c r="KC132" s="224"/>
      <c r="KD132" s="224"/>
      <c r="KE132" s="224"/>
      <c r="KF132" s="224"/>
      <c r="KG132" s="224"/>
      <c r="KH132" s="224"/>
      <c r="KI132" s="224"/>
      <c r="KJ132" s="224"/>
      <c r="KK132" s="224"/>
      <c r="KL132" s="224"/>
      <c r="KM132" s="224"/>
      <c r="KN132" s="224"/>
      <c r="KO132" s="224"/>
      <c r="KP132" s="224"/>
      <c r="KQ132" s="224"/>
      <c r="KR132" s="224"/>
      <c r="KS132" s="224"/>
      <c r="KT132" s="224"/>
      <c r="KU132" s="224"/>
      <c r="KV132" s="224"/>
      <c r="KW132" s="224"/>
      <c r="KX132" s="224"/>
      <c r="KY132" s="224"/>
      <c r="KZ132" s="224"/>
      <c r="LA132" s="224"/>
      <c r="LB132" s="224"/>
      <c r="LC132" s="224"/>
      <c r="LD132" s="224"/>
      <c r="LE132" s="224"/>
      <c r="LF132" s="224"/>
      <c r="LG132" s="224"/>
      <c r="LH132" s="224"/>
      <c r="LI132" s="224"/>
      <c r="LJ132" s="224"/>
      <c r="LK132" s="224"/>
      <c r="LL132" s="224"/>
      <c r="LM132" s="224"/>
      <c r="LN132" s="224"/>
      <c r="LO132" s="224"/>
      <c r="LP132" s="224"/>
      <c r="LQ132" s="224"/>
      <c r="LR132" s="224"/>
      <c r="LS132" s="224"/>
      <c r="LT132" s="224"/>
      <c r="LU132" s="224"/>
      <c r="LV132" s="224"/>
      <c r="LW132" s="224"/>
      <c r="LX132" s="224"/>
      <c r="LY132" s="224"/>
      <c r="LZ132" s="224"/>
      <c r="MA132" s="224"/>
      <c r="MB132" s="224"/>
      <c r="MC132" s="224"/>
      <c r="MD132" s="224"/>
      <c r="ME132" s="224"/>
      <c r="MF132" s="224"/>
      <c r="MG132" s="224"/>
      <c r="MH132" s="224"/>
      <c r="MI132" s="224"/>
      <c r="MJ132" s="224"/>
      <c r="MK132" s="224"/>
      <c r="ML132" s="224"/>
      <c r="MM132" s="224"/>
      <c r="MN132" s="224"/>
      <c r="MO132" s="224"/>
      <c r="MP132" s="224"/>
      <c r="MQ132" s="224"/>
      <c r="MR132" s="224"/>
      <c r="MS132" s="224"/>
      <c r="MT132" s="224"/>
      <c r="MU132" s="224"/>
      <c r="MV132" s="224"/>
      <c r="MW132" s="224"/>
      <c r="MX132" s="224"/>
      <c r="MY132" s="224"/>
      <c r="MZ132" s="224"/>
      <c r="NA132" s="224"/>
      <c r="NB132" s="224"/>
      <c r="NC132" s="224"/>
      <c r="ND132" s="224"/>
      <c r="NE132" s="224"/>
      <c r="NF132" s="224"/>
      <c r="NG132" s="224"/>
      <c r="NH132" s="224"/>
      <c r="NI132" s="224"/>
      <c r="NJ132" s="224"/>
      <c r="NK132" s="224"/>
      <c r="NL132" s="224"/>
      <c r="NM132" s="224"/>
      <c r="NN132" s="224"/>
      <c r="NO132" s="224"/>
      <c r="NP132" s="224"/>
      <c r="NQ132" s="224"/>
      <c r="NR132" s="224"/>
      <c r="NS132" s="224"/>
      <c r="NT132" s="224"/>
      <c r="NU132" s="224"/>
      <c r="NV132" s="224"/>
      <c r="NW132" s="224"/>
      <c r="NX132" s="224"/>
      <c r="NY132" s="224"/>
      <c r="NZ132" s="224"/>
      <c r="OA132" s="224"/>
      <c r="OB132" s="224"/>
      <c r="OC132" s="224"/>
      <c r="OD132" s="224"/>
      <c r="OE132" s="224"/>
      <c r="OF132" s="224"/>
      <c r="OG132" s="224"/>
      <c r="OH132" s="224"/>
      <c r="OI132" s="224"/>
      <c r="OJ132" s="224"/>
      <c r="OK132" s="224"/>
      <c r="OL132" s="224"/>
      <c r="OM132" s="224"/>
      <c r="ON132" s="224"/>
      <c r="OO132" s="224"/>
      <c r="OP132" s="224"/>
      <c r="OQ132" s="224"/>
      <c r="OR132" s="224"/>
      <c r="OS132" s="224"/>
      <c r="OT132" s="224"/>
      <c r="OU132" s="224"/>
      <c r="OV132" s="224"/>
      <c r="OW132" s="224"/>
      <c r="OX132" s="224"/>
      <c r="OY132" s="224"/>
      <c r="OZ132" s="224"/>
      <c r="PA132" s="224"/>
      <c r="PB132" s="224"/>
      <c r="PC132" s="224"/>
      <c r="PD132" s="224"/>
      <c r="PE132" s="224"/>
      <c r="PF132" s="224"/>
      <c r="PG132" s="224"/>
      <c r="PH132" s="224"/>
      <c r="PI132" s="224"/>
      <c r="PJ132" s="224"/>
      <c r="PK132" s="224"/>
      <c r="PL132" s="224"/>
      <c r="PM132" s="224"/>
      <c r="PN132" s="224"/>
      <c r="PO132" s="224"/>
      <c r="PP132" s="224"/>
      <c r="PQ132" s="224"/>
      <c r="PR132" s="224"/>
      <c r="PS132" s="224"/>
      <c r="PT132" s="224"/>
      <c r="PU132" s="224"/>
      <c r="PV132" s="224"/>
      <c r="PW132" s="224"/>
      <c r="PX132" s="224"/>
      <c r="PY132" s="224"/>
      <c r="PZ132" s="224"/>
      <c r="QA132" s="224"/>
      <c r="QB132" s="224"/>
      <c r="QC132" s="224"/>
      <c r="QD132" s="224"/>
      <c r="QE132" s="224"/>
      <c r="QF132" s="224"/>
      <c r="QG132" s="224"/>
      <c r="QH132" s="224"/>
      <c r="QI132" s="224"/>
      <c r="QJ132" s="224"/>
      <c r="QK132" s="224"/>
      <c r="QL132" s="224"/>
      <c r="QM132" s="224"/>
      <c r="QN132" s="224"/>
      <c r="QO132" s="224"/>
      <c r="QP132" s="224"/>
      <c r="QQ132" s="224"/>
      <c r="QR132" s="224"/>
      <c r="QS132" s="224"/>
      <c r="QT132" s="224"/>
      <c r="QU132" s="224"/>
      <c r="QV132" s="224"/>
      <c r="QW132" s="224"/>
      <c r="QX132" s="224"/>
      <c r="QY132" s="224"/>
      <c r="QZ132" s="224"/>
      <c r="RA132" s="224"/>
      <c r="RB132" s="224"/>
      <c r="RC132" s="224"/>
      <c r="RD132" s="224"/>
      <c r="RE132" s="224"/>
      <c r="RF132" s="224"/>
      <c r="RG132" s="224"/>
      <c r="RH132" s="224"/>
      <c r="RI132" s="224"/>
      <c r="RJ132" s="224"/>
      <c r="RK132" s="224"/>
      <c r="RL132" s="224"/>
      <c r="RM132" s="224"/>
      <c r="RN132" s="224"/>
      <c r="RO132" s="224"/>
      <c r="RP132" s="224"/>
      <c r="RQ132" s="224"/>
      <c r="RR132" s="224"/>
      <c r="RS132" s="224"/>
      <c r="RT132" s="224"/>
      <c r="RU132" s="224"/>
      <c r="RV132" s="224"/>
      <c r="RW132" s="224"/>
      <c r="RX132" s="224"/>
      <c r="RY132" s="224"/>
      <c r="RZ132" s="224"/>
      <c r="SA132" s="224"/>
      <c r="SB132" s="224"/>
      <c r="SC132" s="224"/>
      <c r="SD132" s="224"/>
      <c r="SE132" s="224"/>
      <c r="SF132" s="224"/>
      <c r="SG132" s="224"/>
      <c r="SH132" s="224"/>
      <c r="SI132" s="224"/>
      <c r="SJ132" s="224"/>
      <c r="SK132" s="224"/>
      <c r="SL132" s="224"/>
      <c r="SM132" s="224"/>
      <c r="SN132" s="224"/>
      <c r="SO132" s="224"/>
      <c r="SP132" s="224"/>
      <c r="SQ132" s="224"/>
      <c r="SR132" s="224"/>
      <c r="SS132" s="224"/>
      <c r="ST132" s="224"/>
      <c r="SU132" s="224"/>
      <c r="SV132" s="224"/>
      <c r="SW132" s="224"/>
      <c r="SX132" s="224"/>
      <c r="SY132" s="224"/>
      <c r="SZ132" s="224"/>
      <c r="TA132" s="224"/>
      <c r="TB132" s="224"/>
      <c r="TC132" s="224"/>
      <c r="TD132" s="224"/>
      <c r="TE132" s="224"/>
      <c r="TF132" s="224"/>
      <c r="TG132" s="224"/>
      <c r="TH132" s="224"/>
      <c r="TI132" s="224"/>
      <c r="TJ132" s="224"/>
      <c r="TK132" s="224"/>
      <c r="TL132" s="224"/>
      <c r="TM132" s="224"/>
      <c r="TN132" s="224"/>
      <c r="TO132" s="224"/>
      <c r="TP132" s="224"/>
      <c r="TQ132" s="224"/>
      <c r="TR132" s="224"/>
      <c r="TS132" s="224"/>
      <c r="TT132" s="224"/>
      <c r="TU132" s="224"/>
      <c r="TV132" s="224"/>
      <c r="TW132" s="224"/>
      <c r="TX132" s="224"/>
      <c r="TY132" s="224"/>
      <c r="TZ132" s="224"/>
      <c r="UA132" s="224"/>
      <c r="UB132" s="224"/>
      <c r="UC132" s="224"/>
      <c r="UD132" s="224"/>
      <c r="UE132" s="224"/>
      <c r="UF132" s="224"/>
      <c r="UG132" s="224"/>
      <c r="UH132" s="224"/>
      <c r="UI132" s="224"/>
      <c r="UJ132" s="224"/>
      <c r="UK132" s="224"/>
      <c r="UL132" s="224"/>
      <c r="UM132" s="224"/>
      <c r="UN132" s="224"/>
      <c r="UO132" s="224"/>
      <c r="UP132" s="224"/>
      <c r="UQ132" s="224"/>
      <c r="UR132" s="224"/>
      <c r="US132" s="224"/>
      <c r="UT132" s="224"/>
      <c r="UU132" s="224"/>
      <c r="UV132" s="224"/>
      <c r="UW132" s="224"/>
      <c r="UX132" s="224"/>
      <c r="UY132" s="224"/>
      <c r="UZ132" s="224"/>
      <c r="VA132" s="224"/>
      <c r="VB132" s="224"/>
      <c r="VC132" s="224"/>
      <c r="VD132" s="224"/>
      <c r="VE132" s="224"/>
      <c r="VF132" s="224"/>
      <c r="VG132" s="224"/>
      <c r="VH132" s="224"/>
      <c r="VI132" s="224"/>
      <c r="VJ132" s="224"/>
      <c r="VK132" s="224"/>
      <c r="VL132" s="224"/>
      <c r="VM132" s="224"/>
      <c r="VN132" s="224"/>
      <c r="VO132" s="224"/>
      <c r="VP132" s="224"/>
      <c r="VQ132" s="224"/>
      <c r="VR132" s="224"/>
      <c r="VS132" s="224"/>
      <c r="VT132" s="224"/>
      <c r="VU132" s="224"/>
      <c r="VV132" s="224"/>
      <c r="VW132" s="224"/>
      <c r="VX132" s="224"/>
      <c r="VY132" s="224"/>
      <c r="VZ132" s="224"/>
      <c r="WA132" s="224"/>
      <c r="WB132" s="224"/>
      <c r="WC132" s="224"/>
      <c r="WD132" s="224"/>
      <c r="WE132" s="224"/>
      <c r="WF132" s="224"/>
      <c r="WG132" s="224"/>
      <c r="WH132" s="224"/>
      <c r="WI132" s="224"/>
      <c r="WJ132" s="224"/>
      <c r="WK132" s="224"/>
      <c r="WL132" s="224"/>
      <c r="WM132" s="224"/>
      <c r="WN132" s="224"/>
      <c r="WO132" s="224"/>
      <c r="WP132" s="224"/>
      <c r="WQ132" s="224"/>
      <c r="WR132" s="224"/>
      <c r="WS132" s="224"/>
      <c r="WT132" s="224"/>
      <c r="WU132" s="224"/>
      <c r="WV132" s="224"/>
      <c r="WW132" s="224"/>
      <c r="WX132" s="224"/>
      <c r="WY132" s="224"/>
      <c r="WZ132" s="224"/>
      <c r="XA132" s="224"/>
      <c r="XB132" s="224"/>
      <c r="XC132" s="224"/>
      <c r="XD132" s="224"/>
      <c r="XE132" s="224"/>
      <c r="XF132" s="224"/>
      <c r="XG132" s="224"/>
      <c r="XH132" s="224"/>
      <c r="XI132" s="224"/>
      <c r="XJ132" s="224"/>
      <c r="XK132" s="224"/>
      <c r="XL132" s="224"/>
      <c r="XM132" s="224"/>
      <c r="XN132" s="224"/>
      <c r="XO132" s="224"/>
      <c r="XP132" s="224"/>
      <c r="XQ132" s="224"/>
      <c r="XR132" s="224"/>
      <c r="XS132" s="224"/>
      <c r="XT132" s="224"/>
      <c r="XU132" s="224"/>
      <c r="XV132" s="224"/>
      <c r="XW132" s="224"/>
      <c r="XX132" s="224"/>
      <c r="XY132" s="224"/>
      <c r="XZ132" s="224"/>
      <c r="YA132" s="224"/>
      <c r="YB132" s="224"/>
      <c r="YC132" s="224"/>
      <c r="YD132" s="224"/>
      <c r="YE132" s="224"/>
      <c r="YF132" s="224"/>
      <c r="YG132" s="224"/>
      <c r="YH132" s="224"/>
      <c r="YI132" s="224"/>
      <c r="YJ132" s="224"/>
      <c r="YK132" s="224"/>
      <c r="YL132" s="224"/>
      <c r="YM132" s="224"/>
      <c r="YN132" s="224"/>
      <c r="YO132" s="224"/>
      <c r="YP132" s="224"/>
      <c r="YQ132" s="224"/>
      <c r="YR132" s="224"/>
      <c r="YS132" s="224"/>
      <c r="YT132" s="224"/>
      <c r="YU132" s="224"/>
      <c r="YV132" s="224"/>
      <c r="YW132" s="224"/>
      <c r="YX132" s="224"/>
      <c r="YY132" s="224"/>
      <c r="YZ132" s="224"/>
      <c r="ZA132" s="224"/>
      <c r="ZB132" s="224"/>
      <c r="ZC132" s="224"/>
      <c r="ZD132" s="224"/>
      <c r="ZE132" s="224"/>
      <c r="ZF132" s="224"/>
      <c r="ZG132" s="224"/>
      <c r="ZH132" s="224"/>
      <c r="ZI132" s="224"/>
      <c r="ZJ132" s="224"/>
    </row>
    <row r="133" spans="1:686" s="224" customFormat="1" ht="13" x14ac:dyDescent="0.25">
      <c r="B133" s="65" t="s">
        <v>225</v>
      </c>
      <c r="C133" s="19"/>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row>
    <row r="134" spans="1:686" s="224" customFormat="1" ht="12.75" customHeight="1" x14ac:dyDescent="0.25">
      <c r="B134" s="65" t="s">
        <v>159</v>
      </c>
      <c r="C134" s="19"/>
      <c r="D134" s="260"/>
      <c r="E134" s="260"/>
      <c r="F134" s="260"/>
      <c r="G134" s="260"/>
      <c r="H134" s="260"/>
      <c r="I134" s="260"/>
      <c r="J134" s="260"/>
      <c r="K134" s="260"/>
      <c r="L134" s="260"/>
      <c r="M134" s="260"/>
      <c r="N134" s="260"/>
      <c r="O134" s="260"/>
      <c r="P134" s="260"/>
      <c r="Q134" s="260"/>
      <c r="R134" s="260"/>
      <c r="S134" s="260"/>
    </row>
    <row r="135" spans="1:686" s="224" customFormat="1" ht="12.75" customHeight="1" x14ac:dyDescent="0.25">
      <c r="B135" s="65" t="s">
        <v>160</v>
      </c>
      <c r="C135" s="260"/>
      <c r="D135" s="260"/>
      <c r="E135" s="260"/>
      <c r="F135" s="260"/>
      <c r="G135" s="260"/>
      <c r="H135" s="260"/>
      <c r="I135" s="260"/>
      <c r="J135" s="260"/>
      <c r="K135" s="260"/>
      <c r="L135" s="260"/>
      <c r="M135" s="260"/>
      <c r="N135" s="260"/>
      <c r="O135" s="260"/>
      <c r="P135" s="260"/>
      <c r="Q135" s="260"/>
      <c r="R135" s="260"/>
      <c r="S135" s="260"/>
    </row>
    <row r="140" spans="1:686" s="85" customFormat="1" ht="11.25" customHeight="1" x14ac:dyDescent="0.25">
      <c r="A140" s="19"/>
      <c r="B140" s="34"/>
      <c r="C140" s="18"/>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260"/>
      <c r="AK140" s="260"/>
      <c r="AL140" s="260"/>
      <c r="AM140" s="260"/>
      <c r="AN140" s="260"/>
      <c r="AO140" s="260"/>
      <c r="AP140" s="262"/>
      <c r="AQ140" s="224"/>
      <c r="AR140" s="224"/>
      <c r="AS140" s="224"/>
      <c r="AT140" s="224"/>
      <c r="AU140" s="224"/>
      <c r="AV140" s="224"/>
      <c r="AW140" s="224"/>
      <c r="AX140" s="224"/>
      <c r="AY140" s="224"/>
      <c r="AZ140" s="224"/>
      <c r="BA140" s="224"/>
      <c r="BB140" s="224"/>
      <c r="BC140" s="224"/>
      <c r="BD140" s="224"/>
      <c r="BE140" s="224"/>
      <c r="BF140" s="224"/>
      <c r="BG140" s="224"/>
      <c r="BH140" s="224"/>
      <c r="BI140" s="224"/>
      <c r="BJ140" s="224"/>
      <c r="BK140" s="224"/>
      <c r="BL140" s="224"/>
      <c r="BM140" s="224"/>
      <c r="BN140" s="224"/>
      <c r="BO140" s="224"/>
      <c r="BP140" s="224"/>
      <c r="BQ140" s="224"/>
      <c r="BR140" s="224"/>
      <c r="BS140" s="224"/>
      <c r="BT140" s="224"/>
      <c r="BU140" s="224"/>
      <c r="BV140" s="224"/>
      <c r="BW140" s="224"/>
      <c r="BX140" s="224"/>
      <c r="BY140" s="224"/>
      <c r="BZ140" s="224"/>
      <c r="CA140" s="224"/>
      <c r="CB140" s="224"/>
      <c r="CC140" s="224"/>
      <c r="CD140" s="224"/>
      <c r="CE140" s="224"/>
      <c r="CF140" s="224"/>
      <c r="CG140" s="224"/>
      <c r="CH140" s="224"/>
      <c r="CI140" s="224"/>
      <c r="CJ140" s="224"/>
      <c r="CK140" s="224"/>
      <c r="CL140" s="224"/>
      <c r="CM140" s="224"/>
      <c r="CN140" s="224"/>
      <c r="CO140" s="224"/>
      <c r="CP140" s="224"/>
      <c r="CQ140" s="224"/>
      <c r="CR140" s="224"/>
      <c r="CS140" s="224"/>
      <c r="CT140" s="224"/>
      <c r="CU140" s="224"/>
      <c r="CV140" s="224"/>
      <c r="CW140" s="224"/>
      <c r="CX140" s="224"/>
      <c r="CY140" s="224"/>
      <c r="CZ140" s="224"/>
      <c r="DA140" s="224"/>
      <c r="DB140" s="224"/>
      <c r="DC140" s="224"/>
      <c r="DD140" s="224"/>
      <c r="DE140" s="224"/>
      <c r="DF140" s="224"/>
      <c r="DG140" s="224"/>
      <c r="DH140" s="224"/>
      <c r="DI140" s="224"/>
      <c r="DJ140" s="224"/>
      <c r="DK140" s="224"/>
      <c r="DL140" s="224"/>
      <c r="DM140" s="224"/>
      <c r="DN140" s="224"/>
      <c r="DO140" s="224"/>
      <c r="DP140" s="224"/>
      <c r="DQ140" s="224"/>
      <c r="DR140" s="224"/>
      <c r="DS140" s="224"/>
      <c r="DT140" s="224"/>
      <c r="DU140" s="224"/>
      <c r="DV140" s="224"/>
      <c r="DW140" s="224"/>
      <c r="DX140" s="224"/>
      <c r="DY140" s="224"/>
      <c r="DZ140" s="224"/>
      <c r="EA140" s="224"/>
      <c r="EB140" s="224"/>
      <c r="EC140" s="224"/>
      <c r="ED140" s="224"/>
      <c r="EE140" s="224"/>
      <c r="EF140" s="224"/>
      <c r="EG140" s="224"/>
      <c r="EH140" s="224"/>
      <c r="EI140" s="224"/>
      <c r="EJ140" s="224"/>
      <c r="EK140" s="224"/>
      <c r="EL140" s="224"/>
      <c r="EM140" s="224"/>
      <c r="EN140" s="224"/>
      <c r="EO140" s="224"/>
      <c r="EP140" s="224"/>
      <c r="EQ140" s="224"/>
      <c r="ER140" s="224"/>
      <c r="ES140" s="224"/>
      <c r="ET140" s="224"/>
      <c r="EU140" s="224"/>
      <c r="EV140" s="224"/>
      <c r="EW140" s="224"/>
      <c r="EX140" s="224"/>
      <c r="EY140" s="224"/>
      <c r="EZ140" s="224"/>
      <c r="FA140" s="224"/>
      <c r="FB140" s="224"/>
      <c r="FC140" s="224"/>
      <c r="FD140" s="224"/>
      <c r="FE140" s="224"/>
      <c r="FF140" s="224"/>
      <c r="FG140" s="224"/>
      <c r="FH140" s="224"/>
      <c r="FI140" s="224"/>
      <c r="FJ140" s="224"/>
      <c r="FK140" s="224"/>
      <c r="FL140" s="224"/>
      <c r="FM140" s="224"/>
      <c r="FN140" s="224"/>
      <c r="FO140" s="224"/>
      <c r="FP140" s="224"/>
      <c r="FQ140" s="224"/>
      <c r="FR140" s="224"/>
      <c r="FS140" s="224"/>
      <c r="FT140" s="224"/>
      <c r="FU140" s="224"/>
      <c r="FV140" s="224"/>
      <c r="FW140" s="224"/>
      <c r="FX140" s="224"/>
      <c r="FY140" s="224"/>
      <c r="FZ140" s="224"/>
      <c r="GA140" s="224"/>
      <c r="GB140" s="224"/>
      <c r="GC140" s="224"/>
      <c r="GD140" s="224"/>
      <c r="GE140" s="224"/>
      <c r="GF140" s="224"/>
      <c r="GG140" s="224"/>
      <c r="GH140" s="224"/>
      <c r="GI140" s="224"/>
      <c r="GJ140" s="224"/>
      <c r="GK140" s="224"/>
      <c r="GL140" s="224"/>
      <c r="GM140" s="224"/>
      <c r="GN140" s="224"/>
      <c r="GO140" s="224"/>
      <c r="GP140" s="224"/>
      <c r="GQ140" s="224"/>
      <c r="GR140" s="224"/>
      <c r="GS140" s="224"/>
      <c r="GT140" s="224"/>
      <c r="GU140" s="224"/>
      <c r="GV140" s="224"/>
      <c r="GW140" s="224"/>
      <c r="GX140" s="224"/>
      <c r="GY140" s="224"/>
      <c r="GZ140" s="224"/>
      <c r="HA140" s="224"/>
      <c r="HB140" s="224"/>
      <c r="HC140" s="224"/>
      <c r="HD140" s="224"/>
      <c r="HE140" s="224"/>
      <c r="HF140" s="224"/>
      <c r="HG140" s="224"/>
      <c r="HH140" s="224"/>
      <c r="HI140" s="224"/>
      <c r="HJ140" s="224"/>
      <c r="HK140" s="224"/>
      <c r="HL140" s="224"/>
      <c r="HM140" s="224"/>
      <c r="HN140" s="224"/>
      <c r="HO140" s="224"/>
      <c r="HP140" s="224"/>
      <c r="HQ140" s="224"/>
      <c r="HR140" s="224"/>
      <c r="HS140" s="224"/>
      <c r="HT140" s="224"/>
      <c r="HU140" s="224"/>
      <c r="HV140" s="224"/>
      <c r="HW140" s="224"/>
      <c r="HX140" s="224"/>
      <c r="HY140" s="224"/>
      <c r="HZ140" s="224"/>
      <c r="IA140" s="224"/>
      <c r="IB140" s="224"/>
      <c r="IC140" s="224"/>
      <c r="ID140" s="224"/>
      <c r="IE140" s="224"/>
      <c r="IF140" s="224"/>
      <c r="IG140" s="224"/>
      <c r="IH140" s="224"/>
      <c r="II140" s="224"/>
      <c r="IJ140" s="224"/>
      <c r="IK140" s="224"/>
      <c r="IL140" s="224"/>
      <c r="IM140" s="224"/>
      <c r="IN140" s="224"/>
      <c r="IO140" s="224"/>
      <c r="IP140" s="224"/>
      <c r="IQ140" s="224"/>
      <c r="IR140" s="224"/>
      <c r="IS140" s="224"/>
      <c r="IT140" s="224"/>
      <c r="IU140" s="224"/>
      <c r="IV140" s="224"/>
      <c r="IW140" s="224"/>
      <c r="IX140" s="224"/>
      <c r="IY140" s="224"/>
      <c r="IZ140" s="224"/>
      <c r="JA140" s="224"/>
      <c r="JB140" s="224"/>
      <c r="JC140" s="224"/>
      <c r="JD140" s="224"/>
      <c r="JE140" s="224"/>
      <c r="JF140" s="224"/>
      <c r="JG140" s="224"/>
      <c r="JH140" s="224"/>
      <c r="JI140" s="224"/>
      <c r="JJ140" s="224"/>
      <c r="JK140" s="224"/>
      <c r="JL140" s="224"/>
      <c r="JM140" s="224"/>
      <c r="JN140" s="224"/>
      <c r="JO140" s="224"/>
      <c r="JP140" s="224"/>
      <c r="JQ140" s="224"/>
      <c r="JR140" s="224"/>
      <c r="JS140" s="224"/>
      <c r="JT140" s="224"/>
      <c r="JU140" s="224"/>
      <c r="JV140" s="224"/>
      <c r="JW140" s="224"/>
      <c r="JX140" s="224"/>
      <c r="JY140" s="224"/>
      <c r="JZ140" s="224"/>
      <c r="KA140" s="224"/>
      <c r="KB140" s="224"/>
      <c r="KC140" s="224"/>
      <c r="KD140" s="224"/>
      <c r="KE140" s="224"/>
      <c r="KF140" s="224"/>
      <c r="KG140" s="224"/>
      <c r="KH140" s="224"/>
      <c r="KI140" s="224"/>
      <c r="KJ140" s="224"/>
      <c r="KK140" s="224"/>
      <c r="KL140" s="224"/>
      <c r="KM140" s="224"/>
      <c r="KN140" s="224"/>
      <c r="KO140" s="224"/>
      <c r="KP140" s="224"/>
      <c r="KQ140" s="224"/>
      <c r="KR140" s="224"/>
      <c r="KS140" s="224"/>
      <c r="KT140" s="224"/>
      <c r="KU140" s="224"/>
      <c r="KV140" s="224"/>
      <c r="KW140" s="224"/>
      <c r="KX140" s="224"/>
      <c r="KY140" s="224"/>
      <c r="KZ140" s="224"/>
      <c r="LA140" s="224"/>
      <c r="LB140" s="224"/>
      <c r="LC140" s="224"/>
      <c r="LD140" s="224"/>
      <c r="LE140" s="224"/>
      <c r="LF140" s="224"/>
      <c r="LG140" s="224"/>
      <c r="LH140" s="224"/>
      <c r="LI140" s="224"/>
      <c r="LJ140" s="224"/>
      <c r="LK140" s="224"/>
      <c r="LL140" s="224"/>
      <c r="LM140" s="224"/>
      <c r="LN140" s="224"/>
      <c r="LO140" s="224"/>
      <c r="LP140" s="224"/>
      <c r="LQ140" s="224"/>
      <c r="LR140" s="224"/>
      <c r="LS140" s="224"/>
      <c r="LT140" s="224"/>
      <c r="LU140" s="224"/>
      <c r="LV140" s="224"/>
      <c r="LW140" s="224"/>
      <c r="LX140" s="224"/>
      <c r="LY140" s="224"/>
      <c r="LZ140" s="224"/>
      <c r="MA140" s="224"/>
      <c r="MB140" s="224"/>
      <c r="MC140" s="224"/>
      <c r="MD140" s="224"/>
      <c r="ME140" s="224"/>
      <c r="MF140" s="224"/>
      <c r="MG140" s="224"/>
      <c r="MH140" s="224"/>
      <c r="MI140" s="224"/>
      <c r="MJ140" s="224"/>
      <c r="MK140" s="224"/>
      <c r="ML140" s="224"/>
      <c r="MM140" s="224"/>
      <c r="MN140" s="224"/>
      <c r="MO140" s="224"/>
      <c r="MP140" s="224"/>
      <c r="MQ140" s="224"/>
      <c r="MR140" s="224"/>
      <c r="MS140" s="224"/>
      <c r="MT140" s="224"/>
      <c r="MU140" s="224"/>
      <c r="MV140" s="224"/>
      <c r="MW140" s="224"/>
      <c r="MX140" s="224"/>
      <c r="MY140" s="224"/>
      <c r="MZ140" s="224"/>
      <c r="NA140" s="224"/>
      <c r="NB140" s="224"/>
      <c r="NC140" s="224"/>
      <c r="ND140" s="224"/>
      <c r="NE140" s="224"/>
      <c r="NF140" s="224"/>
      <c r="NG140" s="224"/>
      <c r="NH140" s="224"/>
      <c r="NI140" s="224"/>
      <c r="NJ140" s="224"/>
      <c r="NK140" s="224"/>
      <c r="NL140" s="224"/>
      <c r="NM140" s="224"/>
      <c r="NN140" s="224"/>
      <c r="NO140" s="224"/>
      <c r="NP140" s="224"/>
      <c r="NQ140" s="224"/>
      <c r="NR140" s="224"/>
      <c r="NS140" s="224"/>
      <c r="NT140" s="224"/>
      <c r="NU140" s="224"/>
      <c r="NV140" s="224"/>
      <c r="NW140" s="224"/>
      <c r="NX140" s="224"/>
      <c r="NY140" s="224"/>
      <c r="NZ140" s="224"/>
      <c r="OA140" s="224"/>
      <c r="OB140" s="224"/>
      <c r="OC140" s="224"/>
      <c r="OD140" s="224"/>
      <c r="OE140" s="224"/>
      <c r="OF140" s="224"/>
      <c r="OG140" s="224"/>
      <c r="OH140" s="224"/>
      <c r="OI140" s="224"/>
      <c r="OJ140" s="224"/>
      <c r="OK140" s="224"/>
      <c r="OL140" s="224"/>
      <c r="OM140" s="224"/>
      <c r="ON140" s="224"/>
      <c r="OO140" s="224"/>
      <c r="OP140" s="224"/>
      <c r="OQ140" s="224"/>
      <c r="OR140" s="224"/>
      <c r="OS140" s="224"/>
      <c r="OT140" s="224"/>
      <c r="OU140" s="224"/>
      <c r="OV140" s="224"/>
      <c r="OW140" s="224"/>
      <c r="OX140" s="224"/>
      <c r="OY140" s="224"/>
      <c r="OZ140" s="224"/>
      <c r="PA140" s="224"/>
      <c r="PB140" s="224"/>
      <c r="PC140" s="224"/>
      <c r="PD140" s="224"/>
      <c r="PE140" s="224"/>
      <c r="PF140" s="224"/>
      <c r="PG140" s="224"/>
      <c r="PH140" s="224"/>
      <c r="PI140" s="224"/>
      <c r="PJ140" s="224"/>
      <c r="PK140" s="224"/>
      <c r="PL140" s="224"/>
      <c r="PM140" s="224"/>
      <c r="PN140" s="224"/>
      <c r="PO140" s="224"/>
      <c r="PP140" s="224"/>
      <c r="PQ140" s="224"/>
      <c r="PR140" s="224"/>
      <c r="PS140" s="224"/>
      <c r="PT140" s="224"/>
      <c r="PU140" s="224"/>
      <c r="PV140" s="224"/>
      <c r="PW140" s="224"/>
      <c r="PX140" s="224"/>
      <c r="PY140" s="224"/>
      <c r="PZ140" s="224"/>
      <c r="QA140" s="224"/>
      <c r="QB140" s="224"/>
      <c r="QC140" s="224"/>
      <c r="QD140" s="224"/>
      <c r="QE140" s="224"/>
      <c r="QF140" s="224"/>
      <c r="QG140" s="224"/>
      <c r="QH140" s="224"/>
      <c r="QI140" s="224"/>
      <c r="QJ140" s="224"/>
      <c r="QK140" s="224"/>
      <c r="QL140" s="224"/>
      <c r="QM140" s="224"/>
      <c r="QN140" s="224"/>
      <c r="QO140" s="224"/>
      <c r="QP140" s="224"/>
      <c r="QQ140" s="224"/>
      <c r="QR140" s="224"/>
      <c r="QS140" s="224"/>
      <c r="QT140" s="224"/>
      <c r="QU140" s="224"/>
      <c r="QV140" s="224"/>
      <c r="QW140" s="224"/>
      <c r="QX140" s="224"/>
      <c r="QY140" s="224"/>
      <c r="QZ140" s="224"/>
      <c r="RA140" s="224"/>
      <c r="RB140" s="224"/>
      <c r="RC140" s="224"/>
      <c r="RD140" s="224"/>
      <c r="RE140" s="224"/>
      <c r="RF140" s="224"/>
      <c r="RG140" s="224"/>
      <c r="RH140" s="224"/>
      <c r="RI140" s="224"/>
      <c r="RJ140" s="224"/>
      <c r="RK140" s="224"/>
      <c r="RL140" s="224"/>
      <c r="RM140" s="224"/>
      <c r="RN140" s="224"/>
      <c r="RO140" s="224"/>
      <c r="RP140" s="224"/>
      <c r="RQ140" s="224"/>
      <c r="RR140" s="224"/>
      <c r="RS140" s="224"/>
      <c r="RT140" s="224"/>
      <c r="RU140" s="224"/>
      <c r="RV140" s="224"/>
      <c r="RW140" s="224"/>
      <c r="RX140" s="224"/>
      <c r="RY140" s="224"/>
      <c r="RZ140" s="224"/>
      <c r="SA140" s="224"/>
      <c r="SB140" s="224"/>
      <c r="SC140" s="224"/>
      <c r="SD140" s="224"/>
      <c r="SE140" s="224"/>
      <c r="SF140" s="224"/>
      <c r="SG140" s="224"/>
      <c r="SH140" s="224"/>
      <c r="SI140" s="224"/>
      <c r="SJ140" s="224"/>
      <c r="SK140" s="224"/>
      <c r="SL140" s="224"/>
      <c r="SM140" s="224"/>
      <c r="SN140" s="224"/>
      <c r="SO140" s="224"/>
      <c r="SP140" s="224"/>
      <c r="SQ140" s="224"/>
      <c r="SR140" s="224"/>
      <c r="SS140" s="224"/>
      <c r="ST140" s="224"/>
      <c r="SU140" s="224"/>
      <c r="SV140" s="224"/>
      <c r="SW140" s="224"/>
      <c r="SX140" s="224"/>
      <c r="SY140" s="224"/>
      <c r="SZ140" s="224"/>
      <c r="TA140" s="224"/>
      <c r="TB140" s="224"/>
      <c r="TC140" s="224"/>
      <c r="TD140" s="224"/>
      <c r="TE140" s="224"/>
      <c r="TF140" s="224"/>
      <c r="TG140" s="224"/>
      <c r="TH140" s="224"/>
      <c r="TI140" s="224"/>
      <c r="TJ140" s="224"/>
      <c r="TK140" s="224"/>
      <c r="TL140" s="224"/>
      <c r="TM140" s="224"/>
      <c r="TN140" s="224"/>
      <c r="TO140" s="224"/>
      <c r="TP140" s="224"/>
      <c r="TQ140" s="224"/>
      <c r="TR140" s="224"/>
      <c r="TS140" s="224"/>
      <c r="TT140" s="224"/>
      <c r="TU140" s="224"/>
      <c r="TV140" s="224"/>
      <c r="TW140" s="224"/>
      <c r="TX140" s="224"/>
      <c r="TY140" s="224"/>
      <c r="TZ140" s="224"/>
      <c r="UA140" s="224"/>
      <c r="UB140" s="224"/>
      <c r="UC140" s="224"/>
      <c r="UD140" s="224"/>
      <c r="UE140" s="224"/>
      <c r="UF140" s="224"/>
      <c r="UG140" s="224"/>
      <c r="UH140" s="224"/>
      <c r="UI140" s="224"/>
      <c r="UJ140" s="224"/>
      <c r="UK140" s="224"/>
      <c r="UL140" s="224"/>
      <c r="UM140" s="224"/>
      <c r="UN140" s="224"/>
      <c r="UO140" s="224"/>
      <c r="UP140" s="224"/>
      <c r="UQ140" s="224"/>
      <c r="UR140" s="224"/>
      <c r="US140" s="224"/>
      <c r="UT140" s="224"/>
      <c r="UU140" s="224"/>
      <c r="UV140" s="224"/>
      <c r="UW140" s="224"/>
      <c r="UX140" s="224"/>
      <c r="UY140" s="224"/>
      <c r="UZ140" s="224"/>
      <c r="VA140" s="224"/>
      <c r="VB140" s="224"/>
      <c r="VC140" s="224"/>
      <c r="VD140" s="224"/>
      <c r="VE140" s="224"/>
      <c r="VF140" s="224"/>
      <c r="VG140" s="224"/>
      <c r="VH140" s="224"/>
      <c r="VI140" s="224"/>
      <c r="VJ140" s="224"/>
      <c r="VK140" s="224"/>
      <c r="VL140" s="224"/>
      <c r="VM140" s="224"/>
      <c r="VN140" s="224"/>
      <c r="VO140" s="224"/>
      <c r="VP140" s="224"/>
      <c r="VQ140" s="224"/>
      <c r="VR140" s="224"/>
      <c r="VS140" s="224"/>
      <c r="VT140" s="224"/>
      <c r="VU140" s="224"/>
      <c r="VV140" s="224"/>
      <c r="VW140" s="224"/>
      <c r="VX140" s="224"/>
      <c r="VY140" s="224"/>
      <c r="VZ140" s="224"/>
      <c r="WA140" s="224"/>
      <c r="WB140" s="224"/>
      <c r="WC140" s="224"/>
      <c r="WD140" s="224"/>
      <c r="WE140" s="224"/>
      <c r="WF140" s="224"/>
      <c r="WG140" s="224"/>
      <c r="WH140" s="224"/>
      <c r="WI140" s="224"/>
      <c r="WJ140" s="224"/>
      <c r="WK140" s="224"/>
      <c r="WL140" s="224"/>
      <c r="WM140" s="224"/>
      <c r="WN140" s="224"/>
      <c r="WO140" s="224"/>
      <c r="WP140" s="224"/>
      <c r="WQ140" s="224"/>
      <c r="WR140" s="224"/>
      <c r="WS140" s="224"/>
      <c r="WT140" s="224"/>
      <c r="WU140" s="224"/>
      <c r="WV140" s="224"/>
      <c r="WW140" s="224"/>
      <c r="WX140" s="224"/>
      <c r="WY140" s="224"/>
      <c r="WZ140" s="224"/>
      <c r="XA140" s="224"/>
      <c r="XB140" s="224"/>
      <c r="XC140" s="224"/>
      <c r="XD140" s="224"/>
      <c r="XE140" s="224"/>
      <c r="XF140" s="224"/>
      <c r="XG140" s="224"/>
      <c r="XH140" s="224"/>
      <c r="XI140" s="224"/>
      <c r="XJ140" s="224"/>
      <c r="XK140" s="224"/>
      <c r="XL140" s="224"/>
      <c r="XM140" s="224"/>
      <c r="XN140" s="224"/>
      <c r="XO140" s="224"/>
      <c r="XP140" s="224"/>
      <c r="XQ140" s="224"/>
      <c r="XR140" s="224"/>
      <c r="XS140" s="224"/>
      <c r="XT140" s="224"/>
      <c r="XU140" s="224"/>
      <c r="XV140" s="224"/>
      <c r="XW140" s="224"/>
      <c r="XX140" s="224"/>
      <c r="XY140" s="224"/>
      <c r="XZ140" s="224"/>
      <c r="YA140" s="224"/>
      <c r="YB140" s="224"/>
      <c r="YC140" s="224"/>
      <c r="YD140" s="224"/>
      <c r="YE140" s="224"/>
      <c r="YF140" s="224"/>
      <c r="YG140" s="224"/>
      <c r="YH140" s="224"/>
      <c r="YI140" s="224"/>
      <c r="YJ140" s="224"/>
      <c r="YK140" s="224"/>
      <c r="YL140" s="224"/>
      <c r="YM140" s="224"/>
      <c r="YN140" s="224"/>
      <c r="YO140" s="224"/>
      <c r="YP140" s="224"/>
      <c r="YQ140" s="224"/>
      <c r="YR140" s="224"/>
      <c r="YS140" s="224"/>
      <c r="YT140" s="224"/>
      <c r="YU140" s="224"/>
      <c r="YV140" s="224"/>
      <c r="YW140" s="224"/>
      <c r="YX140" s="224"/>
      <c r="YY140" s="224"/>
      <c r="YZ140" s="224"/>
      <c r="ZA140" s="224"/>
      <c r="ZB140" s="224"/>
      <c r="ZC140" s="224"/>
      <c r="ZD140" s="224"/>
      <c r="ZE140" s="224"/>
      <c r="ZF140" s="224"/>
      <c r="ZG140" s="224"/>
      <c r="ZH140" s="224"/>
      <c r="ZI140" s="224"/>
      <c r="ZJ140" s="224"/>
    </row>
    <row r="141" spans="1:686" s="116" customFormat="1" ht="11.25" customHeight="1" x14ac:dyDescent="0.3">
      <c r="A141" s="19"/>
      <c r="B141" s="34"/>
      <c r="C141" s="18"/>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263"/>
      <c r="AK141" s="263"/>
      <c r="AL141" s="263"/>
      <c r="AM141" s="263"/>
      <c r="AN141" s="263"/>
      <c r="AO141" s="263"/>
      <c r="AP141" s="263"/>
      <c r="AQ141" s="263"/>
      <c r="AR141" s="263"/>
      <c r="AS141" s="263"/>
      <c r="AT141" s="263"/>
      <c r="AU141" s="263"/>
      <c r="AV141" s="263"/>
      <c r="AW141" s="264"/>
      <c r="AX141" s="264"/>
      <c r="AY141" s="264"/>
      <c r="AZ141" s="264"/>
      <c r="BA141" s="264"/>
      <c r="BB141" s="264"/>
      <c r="BC141" s="264"/>
      <c r="BD141" s="264"/>
      <c r="BE141" s="264"/>
      <c r="BF141" s="264"/>
      <c r="BG141" s="264"/>
      <c r="BH141" s="264"/>
      <c r="BI141" s="264"/>
      <c r="BJ141" s="264"/>
      <c r="BK141" s="264"/>
      <c r="BL141" s="264"/>
      <c r="BM141" s="264"/>
      <c r="BN141" s="264"/>
      <c r="BO141" s="264"/>
      <c r="BP141" s="264"/>
      <c r="BQ141" s="264"/>
      <c r="BR141" s="264"/>
      <c r="BS141" s="264"/>
      <c r="BT141" s="264"/>
      <c r="BU141" s="264"/>
      <c r="BV141" s="264"/>
      <c r="BW141" s="264"/>
      <c r="BX141" s="264"/>
      <c r="BY141" s="264"/>
      <c r="BZ141" s="264"/>
      <c r="CA141" s="264"/>
      <c r="CB141" s="264"/>
      <c r="CC141" s="264"/>
      <c r="CD141" s="264"/>
      <c r="CE141" s="264"/>
      <c r="CF141" s="264"/>
      <c r="CG141" s="264"/>
      <c r="CH141" s="264"/>
      <c r="CI141" s="264"/>
      <c r="CJ141" s="264"/>
      <c r="CK141" s="264"/>
      <c r="CL141" s="264"/>
      <c r="CM141" s="264"/>
      <c r="CN141" s="264"/>
      <c r="CO141" s="264"/>
      <c r="CP141" s="264"/>
      <c r="CQ141" s="264"/>
      <c r="CR141" s="264"/>
      <c r="CS141" s="264"/>
      <c r="CT141" s="264"/>
      <c r="CU141" s="264"/>
      <c r="CV141" s="264"/>
      <c r="CW141" s="264"/>
      <c r="CX141" s="264"/>
      <c r="CY141" s="264"/>
      <c r="CZ141" s="264"/>
      <c r="DA141" s="264"/>
      <c r="DB141" s="264"/>
      <c r="DC141" s="264"/>
      <c r="DD141" s="264"/>
      <c r="DE141" s="264"/>
      <c r="DF141" s="264"/>
      <c r="DG141" s="264"/>
      <c r="DH141" s="264"/>
      <c r="DI141" s="264"/>
      <c r="DJ141" s="264"/>
      <c r="DK141" s="264"/>
      <c r="DL141" s="264"/>
      <c r="DM141" s="264"/>
      <c r="DN141" s="264"/>
      <c r="DO141" s="264"/>
      <c r="DP141" s="264"/>
      <c r="DQ141" s="264"/>
      <c r="DR141" s="264"/>
      <c r="DS141" s="264"/>
      <c r="DT141" s="264"/>
      <c r="DU141" s="264"/>
      <c r="DV141" s="264"/>
      <c r="DW141" s="264"/>
      <c r="DX141" s="264"/>
      <c r="DY141" s="264"/>
      <c r="DZ141" s="264"/>
      <c r="EA141" s="264"/>
      <c r="EB141" s="264"/>
      <c r="EC141" s="264"/>
      <c r="ED141" s="264"/>
      <c r="EE141" s="264"/>
      <c r="EF141" s="264"/>
      <c r="EG141" s="264"/>
      <c r="EH141" s="264"/>
      <c r="EI141" s="264"/>
      <c r="EJ141" s="264"/>
      <c r="EK141" s="264"/>
      <c r="EL141" s="264"/>
      <c r="EM141" s="264"/>
      <c r="EN141" s="264"/>
      <c r="EO141" s="264"/>
      <c r="EP141" s="264"/>
      <c r="EQ141" s="264"/>
      <c r="ER141" s="264"/>
      <c r="ES141" s="264"/>
      <c r="ET141" s="264"/>
      <c r="EU141" s="264"/>
      <c r="EV141" s="264"/>
      <c r="EW141" s="264"/>
      <c r="EX141" s="264"/>
      <c r="EY141" s="264"/>
      <c r="EZ141" s="264"/>
      <c r="FA141" s="264"/>
      <c r="FB141" s="264"/>
      <c r="FC141" s="264"/>
      <c r="FD141" s="264"/>
      <c r="FE141" s="264"/>
      <c r="FF141" s="264"/>
      <c r="FG141" s="264"/>
      <c r="FH141" s="264"/>
      <c r="FI141" s="264"/>
      <c r="FJ141" s="264"/>
      <c r="FK141" s="264"/>
      <c r="FL141" s="264"/>
      <c r="FM141" s="264"/>
      <c r="FN141" s="264"/>
      <c r="FO141" s="264"/>
      <c r="FP141" s="264"/>
      <c r="FQ141" s="264"/>
      <c r="FR141" s="264"/>
      <c r="FS141" s="264"/>
      <c r="FT141" s="264"/>
      <c r="FU141" s="264"/>
      <c r="FV141" s="264"/>
      <c r="FW141" s="264"/>
      <c r="FX141" s="264"/>
      <c r="FY141" s="264"/>
      <c r="FZ141" s="264"/>
      <c r="GA141" s="264"/>
      <c r="GB141" s="264"/>
      <c r="GC141" s="264"/>
      <c r="GD141" s="264"/>
      <c r="GE141" s="264"/>
      <c r="GF141" s="264"/>
      <c r="GG141" s="264"/>
      <c r="GH141" s="264"/>
      <c r="GI141" s="264"/>
      <c r="GJ141" s="264"/>
      <c r="GK141" s="264"/>
      <c r="GL141" s="264"/>
      <c r="GM141" s="264"/>
      <c r="GN141" s="264"/>
      <c r="GO141" s="264"/>
      <c r="GP141" s="264"/>
      <c r="GQ141" s="264"/>
      <c r="GR141" s="264"/>
      <c r="GS141" s="264"/>
      <c r="GT141" s="264"/>
      <c r="GU141" s="264"/>
      <c r="GV141" s="264"/>
      <c r="GW141" s="264"/>
      <c r="GX141" s="264"/>
      <c r="GY141" s="264"/>
      <c r="GZ141" s="264"/>
      <c r="HA141" s="264"/>
      <c r="HB141" s="264"/>
      <c r="HC141" s="264"/>
      <c r="HD141" s="264"/>
      <c r="HE141" s="264"/>
      <c r="HF141" s="264"/>
      <c r="HG141" s="264"/>
      <c r="HH141" s="264"/>
      <c r="HI141" s="264"/>
      <c r="HJ141" s="264"/>
      <c r="HK141" s="264"/>
      <c r="HL141" s="264"/>
      <c r="HM141" s="264"/>
      <c r="HN141" s="264"/>
      <c r="HO141" s="264"/>
      <c r="HP141" s="264"/>
      <c r="HQ141" s="264"/>
      <c r="HR141" s="264"/>
      <c r="HS141" s="264"/>
      <c r="HT141" s="264"/>
      <c r="HU141" s="264"/>
      <c r="HV141" s="264"/>
      <c r="HW141" s="264"/>
      <c r="HX141" s="264"/>
      <c r="HY141" s="264"/>
      <c r="HZ141" s="264"/>
      <c r="IA141" s="264"/>
      <c r="IB141" s="264"/>
      <c r="IC141" s="264"/>
      <c r="ID141" s="264"/>
      <c r="IE141" s="264"/>
      <c r="IF141" s="264"/>
      <c r="IG141" s="264"/>
      <c r="IH141" s="264"/>
      <c r="II141" s="264"/>
      <c r="IJ141" s="264"/>
      <c r="IK141" s="264"/>
      <c r="IL141" s="264"/>
      <c r="IM141" s="264"/>
      <c r="IN141" s="264"/>
      <c r="IO141" s="264"/>
      <c r="IP141" s="264"/>
      <c r="IQ141" s="264"/>
      <c r="IR141" s="264"/>
      <c r="IS141" s="264"/>
      <c r="IT141" s="264"/>
      <c r="IU141" s="264"/>
      <c r="IV141" s="264"/>
      <c r="IW141" s="264"/>
      <c r="IX141" s="264"/>
      <c r="IY141" s="264"/>
      <c r="IZ141" s="264"/>
      <c r="JA141" s="264"/>
      <c r="JB141" s="264"/>
      <c r="JC141" s="264"/>
      <c r="JD141" s="264"/>
      <c r="JE141" s="264"/>
      <c r="JF141" s="264"/>
      <c r="JG141" s="264"/>
      <c r="JH141" s="264"/>
      <c r="JI141" s="264"/>
      <c r="JJ141" s="264"/>
      <c r="JK141" s="264"/>
      <c r="JL141" s="264"/>
      <c r="JM141" s="264"/>
      <c r="JN141" s="264"/>
      <c r="JO141" s="264"/>
      <c r="JP141" s="264"/>
      <c r="JQ141" s="264"/>
      <c r="JR141" s="264"/>
      <c r="JS141" s="264"/>
      <c r="JT141" s="264"/>
      <c r="JU141" s="264"/>
      <c r="JV141" s="264"/>
      <c r="JW141" s="264"/>
      <c r="JX141" s="264"/>
      <c r="JY141" s="264"/>
      <c r="JZ141" s="264"/>
      <c r="KA141" s="264"/>
      <c r="KB141" s="264"/>
      <c r="KC141" s="264"/>
      <c r="KD141" s="264"/>
      <c r="KE141" s="264"/>
      <c r="KF141" s="264"/>
      <c r="KG141" s="264"/>
      <c r="KH141" s="264"/>
      <c r="KI141" s="264"/>
      <c r="KJ141" s="264"/>
      <c r="KK141" s="264"/>
      <c r="KL141" s="264"/>
      <c r="KM141" s="264"/>
      <c r="KN141" s="264"/>
      <c r="KO141" s="264"/>
      <c r="KP141" s="264"/>
      <c r="KQ141" s="264"/>
      <c r="KR141" s="264"/>
      <c r="KS141" s="264"/>
      <c r="KT141" s="264"/>
      <c r="KU141" s="264"/>
      <c r="KV141" s="264"/>
      <c r="KW141" s="264"/>
      <c r="KX141" s="264"/>
      <c r="KY141" s="264"/>
      <c r="KZ141" s="264"/>
      <c r="LA141" s="264"/>
      <c r="LB141" s="264"/>
      <c r="LC141" s="264"/>
      <c r="LD141" s="264"/>
      <c r="LE141" s="264"/>
      <c r="LF141" s="264"/>
      <c r="LG141" s="264"/>
      <c r="LH141" s="264"/>
      <c r="LI141" s="264"/>
      <c r="LJ141" s="264"/>
      <c r="LK141" s="264"/>
      <c r="LL141" s="264"/>
      <c r="LM141" s="264"/>
      <c r="LN141" s="264"/>
      <c r="LO141" s="264"/>
      <c r="LP141" s="264"/>
      <c r="LQ141" s="264"/>
      <c r="LR141" s="264"/>
      <c r="LS141" s="264"/>
      <c r="LT141" s="264"/>
      <c r="LU141" s="264"/>
      <c r="LV141" s="264"/>
      <c r="LW141" s="264"/>
      <c r="LX141" s="264"/>
      <c r="LY141" s="264"/>
      <c r="LZ141" s="264"/>
      <c r="MA141" s="264"/>
      <c r="MB141" s="264"/>
      <c r="MC141" s="264"/>
      <c r="MD141" s="264"/>
      <c r="ME141" s="264"/>
      <c r="MF141" s="264"/>
      <c r="MG141" s="264"/>
      <c r="MH141" s="264"/>
      <c r="MI141" s="264"/>
      <c r="MJ141" s="264"/>
      <c r="MK141" s="264"/>
      <c r="ML141" s="264"/>
      <c r="MM141" s="264"/>
      <c r="MN141" s="264"/>
      <c r="MO141" s="264"/>
      <c r="MP141" s="264"/>
      <c r="MQ141" s="264"/>
      <c r="MR141" s="264"/>
      <c r="MS141" s="264"/>
      <c r="MT141" s="264"/>
      <c r="MU141" s="264"/>
      <c r="MV141" s="264"/>
      <c r="MW141" s="264"/>
      <c r="MX141" s="264"/>
      <c r="MY141" s="264"/>
      <c r="MZ141" s="264"/>
      <c r="NA141" s="264"/>
      <c r="NB141" s="264"/>
      <c r="NC141" s="264"/>
      <c r="ND141" s="264"/>
      <c r="NE141" s="264"/>
      <c r="NF141" s="264"/>
      <c r="NG141" s="264"/>
      <c r="NH141" s="264"/>
      <c r="NI141" s="264"/>
      <c r="NJ141" s="264"/>
      <c r="NK141" s="264"/>
      <c r="NL141" s="264"/>
      <c r="NM141" s="264"/>
      <c r="NN141" s="264"/>
      <c r="NO141" s="264"/>
      <c r="NP141" s="264"/>
      <c r="NQ141" s="264"/>
      <c r="NR141" s="264"/>
      <c r="NS141" s="264"/>
      <c r="NT141" s="264"/>
      <c r="NU141" s="264"/>
      <c r="NV141" s="264"/>
      <c r="NW141" s="264"/>
      <c r="NX141" s="264"/>
      <c r="NY141" s="264"/>
      <c r="NZ141" s="264"/>
      <c r="OA141" s="264"/>
      <c r="OB141" s="264"/>
      <c r="OC141" s="264"/>
      <c r="OD141" s="264"/>
      <c r="OE141" s="264"/>
      <c r="OF141" s="264"/>
      <c r="OG141" s="264"/>
      <c r="OH141" s="264"/>
      <c r="OI141" s="264"/>
      <c r="OJ141" s="264"/>
      <c r="OK141" s="264"/>
      <c r="OL141" s="264"/>
      <c r="OM141" s="264"/>
      <c r="ON141" s="264"/>
      <c r="OO141" s="264"/>
      <c r="OP141" s="264"/>
      <c r="OQ141" s="264"/>
      <c r="OR141" s="264"/>
      <c r="OS141" s="264"/>
      <c r="OT141" s="264"/>
      <c r="OU141" s="264"/>
      <c r="OV141" s="264"/>
      <c r="OW141" s="264"/>
      <c r="OX141" s="264"/>
      <c r="OY141" s="264"/>
      <c r="OZ141" s="264"/>
      <c r="PA141" s="264"/>
      <c r="PB141" s="264"/>
      <c r="PC141" s="264"/>
      <c r="PD141" s="264"/>
      <c r="PE141" s="264"/>
      <c r="PF141" s="264"/>
      <c r="PG141" s="264"/>
      <c r="PH141" s="264"/>
      <c r="PI141" s="264"/>
      <c r="PJ141" s="264"/>
      <c r="PK141" s="264"/>
      <c r="PL141" s="264"/>
      <c r="PM141" s="264"/>
      <c r="PN141" s="264"/>
      <c r="PO141" s="264"/>
      <c r="PP141" s="264"/>
      <c r="PQ141" s="264"/>
      <c r="PR141" s="264"/>
      <c r="PS141" s="264"/>
      <c r="PT141" s="264"/>
      <c r="PU141" s="264"/>
      <c r="PV141" s="264"/>
      <c r="PW141" s="264"/>
      <c r="PX141" s="264"/>
      <c r="PY141" s="264"/>
      <c r="PZ141" s="264"/>
      <c r="QA141" s="264"/>
      <c r="QB141" s="264"/>
      <c r="QC141" s="264"/>
      <c r="QD141" s="264"/>
      <c r="QE141" s="264"/>
      <c r="QF141" s="264"/>
      <c r="QG141" s="264"/>
      <c r="QH141" s="264"/>
      <c r="QI141" s="264"/>
      <c r="QJ141" s="264"/>
      <c r="QK141" s="264"/>
      <c r="QL141" s="264"/>
      <c r="QM141" s="264"/>
      <c r="QN141" s="264"/>
      <c r="QO141" s="264"/>
      <c r="QP141" s="264"/>
      <c r="QQ141" s="264"/>
      <c r="QR141" s="264"/>
      <c r="QS141" s="264"/>
      <c r="QT141" s="264"/>
      <c r="QU141" s="264"/>
      <c r="QV141" s="264"/>
      <c r="QW141" s="264"/>
      <c r="QX141" s="264"/>
      <c r="QY141" s="264"/>
      <c r="QZ141" s="264"/>
      <c r="RA141" s="264"/>
      <c r="RB141" s="264"/>
      <c r="RC141" s="264"/>
      <c r="RD141" s="264"/>
      <c r="RE141" s="264"/>
      <c r="RF141" s="264"/>
      <c r="RG141" s="264"/>
      <c r="RH141" s="264"/>
      <c r="RI141" s="264"/>
      <c r="RJ141" s="264"/>
      <c r="RK141" s="264"/>
      <c r="RL141" s="264"/>
      <c r="RM141" s="264"/>
      <c r="RN141" s="264"/>
      <c r="RO141" s="264"/>
      <c r="RP141" s="264"/>
      <c r="RQ141" s="264"/>
      <c r="RR141" s="264"/>
      <c r="RS141" s="264"/>
      <c r="RT141" s="264"/>
      <c r="RU141" s="264"/>
      <c r="RV141" s="264"/>
      <c r="RW141" s="264"/>
      <c r="RX141" s="264"/>
      <c r="RY141" s="264"/>
      <c r="RZ141" s="264"/>
      <c r="SA141" s="264"/>
      <c r="SB141" s="264"/>
      <c r="SC141" s="264"/>
      <c r="SD141" s="264"/>
      <c r="SE141" s="264"/>
      <c r="SF141" s="264"/>
      <c r="SG141" s="264"/>
      <c r="SH141" s="264"/>
      <c r="SI141" s="264"/>
      <c r="SJ141" s="264"/>
      <c r="SK141" s="264"/>
      <c r="SL141" s="264"/>
      <c r="SM141" s="264"/>
      <c r="SN141" s="264"/>
      <c r="SO141" s="264"/>
      <c r="SP141" s="264"/>
      <c r="SQ141" s="264"/>
      <c r="SR141" s="264"/>
      <c r="SS141" s="264"/>
      <c r="ST141" s="264"/>
      <c r="SU141" s="264"/>
      <c r="SV141" s="264"/>
      <c r="SW141" s="264"/>
      <c r="SX141" s="264"/>
      <c r="SY141" s="264"/>
      <c r="SZ141" s="264"/>
      <c r="TA141" s="264"/>
      <c r="TB141" s="264"/>
      <c r="TC141" s="264"/>
      <c r="TD141" s="264"/>
      <c r="TE141" s="264"/>
      <c r="TF141" s="264"/>
      <c r="TG141" s="264"/>
      <c r="TH141" s="264"/>
      <c r="TI141" s="264"/>
      <c r="TJ141" s="264"/>
      <c r="TK141" s="264"/>
      <c r="TL141" s="264"/>
      <c r="TM141" s="264"/>
      <c r="TN141" s="264"/>
      <c r="TO141" s="264"/>
      <c r="TP141" s="264"/>
      <c r="TQ141" s="264"/>
      <c r="TR141" s="264"/>
      <c r="TS141" s="264"/>
      <c r="TT141" s="264"/>
      <c r="TU141" s="264"/>
      <c r="TV141" s="264"/>
      <c r="TW141" s="264"/>
      <c r="TX141" s="264"/>
      <c r="TY141" s="264"/>
      <c r="TZ141" s="264"/>
      <c r="UA141" s="264"/>
      <c r="UB141" s="264"/>
      <c r="UC141" s="264"/>
      <c r="UD141" s="264"/>
      <c r="UE141" s="264"/>
      <c r="UF141" s="264"/>
      <c r="UG141" s="264"/>
      <c r="UH141" s="264"/>
      <c r="UI141" s="264"/>
      <c r="UJ141" s="264"/>
      <c r="UK141" s="264"/>
      <c r="UL141" s="264"/>
      <c r="UM141" s="264"/>
      <c r="UN141" s="264"/>
      <c r="UO141" s="264"/>
      <c r="UP141" s="264"/>
      <c r="UQ141" s="264"/>
      <c r="UR141" s="264"/>
      <c r="US141" s="264"/>
      <c r="UT141" s="264"/>
      <c r="UU141" s="264"/>
      <c r="UV141" s="264"/>
      <c r="UW141" s="264"/>
      <c r="UX141" s="264"/>
      <c r="UY141" s="264"/>
      <c r="UZ141" s="264"/>
      <c r="VA141" s="264"/>
      <c r="VB141" s="264"/>
      <c r="VC141" s="264"/>
      <c r="VD141" s="264"/>
      <c r="VE141" s="264"/>
      <c r="VF141" s="264"/>
      <c r="VG141" s="264"/>
      <c r="VH141" s="264"/>
      <c r="VI141" s="264"/>
      <c r="VJ141" s="264"/>
      <c r="VK141" s="264"/>
      <c r="VL141" s="264"/>
      <c r="VM141" s="264"/>
      <c r="VN141" s="264"/>
      <c r="VO141" s="264"/>
      <c r="VP141" s="264"/>
      <c r="VQ141" s="264"/>
      <c r="VR141" s="264"/>
      <c r="VS141" s="264"/>
      <c r="VT141" s="264"/>
      <c r="VU141" s="264"/>
      <c r="VV141" s="264"/>
      <c r="VW141" s="264"/>
      <c r="VX141" s="264"/>
      <c r="VY141" s="264"/>
      <c r="VZ141" s="264"/>
      <c r="WA141" s="264"/>
      <c r="WB141" s="264"/>
      <c r="WC141" s="264"/>
      <c r="WD141" s="264"/>
      <c r="WE141" s="264"/>
      <c r="WF141" s="264"/>
      <c r="WG141" s="264"/>
      <c r="WH141" s="264"/>
      <c r="WI141" s="264"/>
      <c r="WJ141" s="264"/>
      <c r="WK141" s="264"/>
      <c r="WL141" s="264"/>
      <c r="WM141" s="264"/>
      <c r="WN141" s="264"/>
      <c r="WO141" s="264"/>
      <c r="WP141" s="264"/>
      <c r="WQ141" s="264"/>
      <c r="WR141" s="264"/>
      <c r="WS141" s="264"/>
      <c r="WT141" s="264"/>
      <c r="WU141" s="264"/>
      <c r="WV141" s="264"/>
      <c r="WW141" s="264"/>
      <c r="WX141" s="264"/>
      <c r="WY141" s="264"/>
      <c r="WZ141" s="264"/>
      <c r="XA141" s="264"/>
      <c r="XB141" s="264"/>
      <c r="XC141" s="264"/>
      <c r="XD141" s="264"/>
      <c r="XE141" s="264"/>
      <c r="XF141" s="264"/>
      <c r="XG141" s="264"/>
      <c r="XH141" s="264"/>
      <c r="XI141" s="264"/>
      <c r="XJ141" s="264"/>
      <c r="XK141" s="264"/>
      <c r="XL141" s="264"/>
      <c r="XM141" s="264"/>
      <c r="XN141" s="264"/>
      <c r="XO141" s="264"/>
      <c r="XP141" s="264"/>
      <c r="XQ141" s="264"/>
      <c r="XR141" s="264"/>
      <c r="XS141" s="264"/>
      <c r="XT141" s="264"/>
      <c r="XU141" s="264"/>
      <c r="XV141" s="264"/>
      <c r="XW141" s="264"/>
      <c r="XX141" s="264"/>
      <c r="XY141" s="264"/>
      <c r="XZ141" s="264"/>
      <c r="YA141" s="264"/>
      <c r="YB141" s="264"/>
      <c r="YC141" s="264"/>
      <c r="YD141" s="264"/>
      <c r="YE141" s="264"/>
      <c r="YF141" s="264"/>
      <c r="YG141" s="264"/>
      <c r="YH141" s="264"/>
      <c r="YI141" s="264"/>
      <c r="YJ141" s="264"/>
      <c r="YK141" s="264"/>
      <c r="YL141" s="264"/>
      <c r="YM141" s="264"/>
      <c r="YN141" s="264"/>
      <c r="YO141" s="264"/>
      <c r="YP141" s="264"/>
      <c r="YQ141" s="264"/>
      <c r="YR141" s="264"/>
      <c r="YS141" s="264"/>
      <c r="YT141" s="264"/>
      <c r="YU141" s="264"/>
      <c r="YV141" s="264"/>
      <c r="YW141" s="264"/>
      <c r="YX141" s="264"/>
      <c r="YY141" s="264"/>
      <c r="YZ141" s="264"/>
      <c r="ZA141" s="264"/>
      <c r="ZB141" s="264"/>
      <c r="ZC141" s="264"/>
      <c r="ZD141" s="264"/>
      <c r="ZE141" s="264"/>
      <c r="ZF141" s="264"/>
      <c r="ZG141" s="264"/>
      <c r="ZH141" s="264"/>
      <c r="ZI141" s="264"/>
      <c r="ZJ141" s="264"/>
    </row>
    <row r="142" spans="1:686" ht="11.25" customHeight="1" x14ac:dyDescent="0.25">
      <c r="A142" s="19"/>
      <c r="C142" s="18"/>
      <c r="AJ142" s="260"/>
      <c r="AK142" s="260"/>
      <c r="AL142" s="260"/>
      <c r="AM142" s="260"/>
      <c r="AN142" s="260"/>
      <c r="AO142" s="260"/>
      <c r="AP142" s="265"/>
      <c r="AQ142" s="265"/>
      <c r="AR142" s="265"/>
      <c r="AS142" s="265"/>
      <c r="AT142" s="265"/>
      <c r="AU142" s="265"/>
      <c r="AV142" s="265"/>
      <c r="AW142" s="265"/>
    </row>
    <row r="143" spans="1:686" x14ac:dyDescent="0.25">
      <c r="A143" s="19"/>
      <c r="C143" s="18"/>
    </row>
    <row r="144" spans="1:686" x14ac:dyDescent="0.25">
      <c r="A144" s="19"/>
      <c r="C144" s="18"/>
    </row>
    <row r="145" spans="3:3" x14ac:dyDescent="0.25">
      <c r="C145" s="18"/>
    </row>
    <row r="146" spans="3:3" x14ac:dyDescent="0.25">
      <c r="C146" s="18"/>
    </row>
    <row r="147" spans="3:3" x14ac:dyDescent="0.25">
      <c r="C147" s="18"/>
    </row>
    <row r="148" spans="3:3" x14ac:dyDescent="0.25">
      <c r="C148" s="18"/>
    </row>
    <row r="149" spans="3:3" x14ac:dyDescent="0.25">
      <c r="C149" s="18"/>
    </row>
    <row r="150" spans="3:3" x14ac:dyDescent="0.25">
      <c r="C150" s="18"/>
    </row>
    <row r="151" spans="3:3" x14ac:dyDescent="0.25">
      <c r="C151" s="18"/>
    </row>
    <row r="152" spans="3:3" x14ac:dyDescent="0.25">
      <c r="C152" s="18"/>
    </row>
    <row r="153" spans="3:3" x14ac:dyDescent="0.25">
      <c r="C153" s="18"/>
    </row>
    <row r="154" spans="3:3" x14ac:dyDescent="0.25">
      <c r="C154" s="18"/>
    </row>
    <row r="155" spans="3:3" x14ac:dyDescent="0.25">
      <c r="C155" s="18"/>
    </row>
    <row r="156" spans="3:3" x14ac:dyDescent="0.25">
      <c r="C156" s="18"/>
    </row>
  </sheetData>
  <mergeCells count="11">
    <mergeCell ref="C5:C7"/>
    <mergeCell ref="C8:C11"/>
    <mergeCell ref="D8:D11"/>
    <mergeCell ref="E8:AH9"/>
    <mergeCell ref="AI8:AI11"/>
    <mergeCell ref="E10:I10"/>
    <mergeCell ref="J10:N10"/>
    <mergeCell ref="O10:S10"/>
    <mergeCell ref="T10:X10"/>
    <mergeCell ref="Y10:AC10"/>
    <mergeCell ref="AD10:AH10"/>
  </mergeCells>
  <conditionalFormatting sqref="E68">
    <cfRule type="expression" dxfId="13" priority="12">
      <formula>"B$17:B$44&gt;B$46"</formula>
    </cfRule>
  </conditionalFormatting>
  <conditionalFormatting sqref="J68">
    <cfRule type="expression" dxfId="12" priority="11">
      <formula>"B$17:B$44&gt;B$46"</formula>
    </cfRule>
  </conditionalFormatting>
  <conditionalFormatting sqref="O68">
    <cfRule type="expression" dxfId="11" priority="10">
      <formula>"B$17:B$44&gt;B$46"</formula>
    </cfRule>
  </conditionalFormatting>
  <conditionalFormatting sqref="T68">
    <cfRule type="expression" dxfId="10" priority="9">
      <formula>"B$17:B$44&gt;B$46"</formula>
    </cfRule>
  </conditionalFormatting>
  <conditionalFormatting sqref="Y68">
    <cfRule type="expression" dxfId="9" priority="8">
      <formula>"B$17:B$44&gt;B$46"</formula>
    </cfRule>
  </conditionalFormatting>
  <conditionalFormatting sqref="AD68">
    <cfRule type="expression" dxfId="8" priority="7">
      <formula>"B$17:B$44&gt;B$46"</formula>
    </cfRule>
  </conditionalFormatting>
  <conditionalFormatting sqref="D53 D68:D69 D108">
    <cfRule type="expression" dxfId="7" priority="6">
      <formula>"B$17:B$44&gt;B$46"</formula>
    </cfRule>
  </conditionalFormatting>
  <conditionalFormatting sqref="D65">
    <cfRule type="cellIs" dxfId="6" priority="5" operator="greaterThan">
      <formula>1.38</formula>
    </cfRule>
  </conditionalFormatting>
  <conditionalFormatting sqref="D64">
    <cfRule type="cellIs" dxfId="5" priority="4" operator="greaterThan">
      <formula>1.38</formula>
    </cfRule>
  </conditionalFormatting>
  <conditionalFormatting sqref="D120">
    <cfRule type="cellIs" dxfId="4" priority="3" operator="greaterThan">
      <formula>1.38</formula>
    </cfRule>
  </conditionalFormatting>
  <conditionalFormatting sqref="D119">
    <cfRule type="cellIs" dxfId="3" priority="2" operator="greaterThan">
      <formula>1.38</formula>
    </cfRule>
  </conditionalFormatting>
  <conditionalFormatting sqref="AI68">
    <cfRule type="expression" dxfId="2" priority="1">
      <formula>"B$17:B$44&gt;B$46"</formula>
    </cfRule>
  </conditionalFormatting>
  <pageMargins left="0.7" right="0.7" top="0.75" bottom="0.75" header="0.3" footer="0.3"/>
  <pageSetup paperSize="9" scale="96" fitToWidth="0" orientation="landscape" r:id="rId1"/>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5EAB8-2C12-4A82-A442-9609D7A92F50}">
  <sheetPr codeName="Sheet6"/>
  <dimension ref="B1:AN26"/>
  <sheetViews>
    <sheetView topLeftCell="A10" zoomScale="80" zoomScaleNormal="80" workbookViewId="0">
      <selection activeCell="B3" sqref="B3:R4"/>
    </sheetView>
  </sheetViews>
  <sheetFormatPr defaultColWidth="9.1796875" defaultRowHeight="13" x14ac:dyDescent="0.3"/>
  <cols>
    <col min="1" max="16384" width="9.1796875" style="3"/>
  </cols>
  <sheetData>
    <row r="1" spans="2:40" ht="18.5" x14ac:dyDescent="0.45">
      <c r="C1" s="270" t="s">
        <v>38</v>
      </c>
      <c r="D1" s="270"/>
      <c r="E1" s="270"/>
      <c r="F1" s="270"/>
      <c r="G1" s="270"/>
      <c r="H1" s="270"/>
      <c r="I1" s="270"/>
      <c r="J1" s="270"/>
      <c r="K1" s="270"/>
      <c r="L1" s="270"/>
      <c r="M1" s="270"/>
      <c r="N1" s="270"/>
      <c r="O1" s="270"/>
      <c r="P1" s="270"/>
    </row>
    <row r="3" spans="2:40" x14ac:dyDescent="0.3">
      <c r="B3" s="319" t="s">
        <v>47</v>
      </c>
      <c r="C3" s="319"/>
      <c r="D3" s="319"/>
      <c r="E3" s="319"/>
      <c r="F3" s="319"/>
      <c r="G3" s="319"/>
      <c r="H3" s="319"/>
      <c r="I3" s="319"/>
      <c r="J3" s="319"/>
      <c r="K3" s="319"/>
      <c r="L3" s="319"/>
      <c r="M3" s="319"/>
      <c r="N3" s="319"/>
      <c r="O3" s="319"/>
      <c r="P3" s="319"/>
      <c r="Q3" s="319"/>
      <c r="R3" s="319"/>
    </row>
    <row r="4" spans="2:40" ht="36" customHeight="1" x14ac:dyDescent="0.3">
      <c r="B4" s="319"/>
      <c r="C4" s="319"/>
      <c r="D4" s="319"/>
      <c r="E4" s="319"/>
      <c r="F4" s="319"/>
      <c r="G4" s="319"/>
      <c r="H4" s="319"/>
      <c r="I4" s="319"/>
      <c r="J4" s="319"/>
      <c r="K4" s="319"/>
      <c r="L4" s="319"/>
      <c r="M4" s="319"/>
      <c r="N4" s="319"/>
      <c r="O4" s="319"/>
      <c r="P4" s="319"/>
      <c r="Q4" s="319"/>
      <c r="R4" s="319"/>
    </row>
    <row r="11" spans="2:40" ht="22.5" customHeight="1" x14ac:dyDescent="0.3">
      <c r="R11" s="317"/>
      <c r="S11" s="317"/>
      <c r="T11" s="317"/>
      <c r="U11" s="317"/>
      <c r="V11" s="317"/>
      <c r="W11" s="317"/>
      <c r="X11" s="317"/>
      <c r="Y11" s="317"/>
      <c r="Z11" s="317"/>
      <c r="AA11" s="13"/>
      <c r="AB11" s="13"/>
      <c r="AC11" s="13"/>
      <c r="AD11" s="13"/>
      <c r="AE11" s="13"/>
      <c r="AF11" s="13"/>
      <c r="AG11" s="13"/>
      <c r="AH11" s="13"/>
      <c r="AI11" s="13"/>
      <c r="AJ11" s="14"/>
      <c r="AK11" s="14"/>
      <c r="AL11" s="14"/>
      <c r="AM11" s="14"/>
      <c r="AN11" s="14"/>
    </row>
    <row r="12" spans="2:40" ht="22.5" customHeight="1" x14ac:dyDescent="0.3">
      <c r="R12" s="317"/>
      <c r="S12" s="317"/>
      <c r="T12" s="317"/>
      <c r="U12" s="317"/>
      <c r="V12" s="317"/>
      <c r="W12" s="317"/>
      <c r="X12" s="317"/>
      <c r="Y12" s="317"/>
      <c r="Z12" s="317"/>
      <c r="AA12" s="13"/>
      <c r="AB12" s="13"/>
      <c r="AC12" s="13"/>
      <c r="AD12" s="13"/>
      <c r="AE12" s="13"/>
      <c r="AF12" s="13"/>
      <c r="AG12" s="13"/>
      <c r="AH12" s="13"/>
      <c r="AI12" s="13"/>
      <c r="AJ12" s="14"/>
      <c r="AK12" s="14"/>
      <c r="AL12" s="14"/>
      <c r="AM12" s="14"/>
      <c r="AN12" s="14"/>
    </row>
    <row r="13" spans="2:40" ht="22.5" customHeight="1" x14ac:dyDescent="0.3">
      <c r="R13" s="317"/>
      <c r="S13" s="317"/>
      <c r="T13" s="317"/>
      <c r="U13" s="317"/>
      <c r="V13" s="317"/>
      <c r="W13" s="317"/>
      <c r="X13" s="317"/>
      <c r="Y13" s="317"/>
      <c r="Z13" s="317"/>
      <c r="AA13" s="13"/>
      <c r="AB13" s="13"/>
      <c r="AC13" s="13"/>
      <c r="AD13" s="13"/>
      <c r="AE13" s="13"/>
      <c r="AF13" s="13"/>
      <c r="AG13" s="13"/>
      <c r="AH13" s="13"/>
      <c r="AI13" s="13"/>
      <c r="AJ13" s="14"/>
      <c r="AK13" s="14"/>
      <c r="AL13" s="14"/>
      <c r="AM13" s="14"/>
      <c r="AN13" s="14"/>
    </row>
    <row r="14" spans="2:40" ht="39.75" customHeight="1" x14ac:dyDescent="0.3">
      <c r="R14" s="317"/>
      <c r="S14" s="317"/>
      <c r="T14" s="317"/>
      <c r="U14" s="317"/>
      <c r="V14" s="317"/>
      <c r="W14" s="317"/>
      <c r="X14" s="317"/>
      <c r="Y14" s="317"/>
      <c r="Z14" s="317"/>
      <c r="AA14" s="13"/>
      <c r="AB14" s="13"/>
      <c r="AC14" s="13"/>
      <c r="AD14" s="13"/>
      <c r="AE14" s="13"/>
      <c r="AF14" s="13"/>
      <c r="AG14" s="13"/>
      <c r="AH14" s="13"/>
      <c r="AI14" s="13"/>
      <c r="AJ14" s="14"/>
      <c r="AK14" s="14"/>
      <c r="AL14" s="14"/>
      <c r="AM14" s="14"/>
      <c r="AN14" s="14"/>
    </row>
    <row r="15" spans="2:40" ht="28.5" customHeight="1" x14ac:dyDescent="0.3">
      <c r="R15" s="15"/>
      <c r="S15" s="15"/>
      <c r="T15" s="15"/>
      <c r="U15" s="15"/>
      <c r="V15" s="15"/>
      <c r="W15" s="15"/>
      <c r="X15" s="15"/>
      <c r="Y15" s="15"/>
      <c r="Z15" s="15"/>
      <c r="AA15" s="16"/>
      <c r="AB15" s="16"/>
      <c r="AC15" s="16"/>
      <c r="AD15" s="16"/>
      <c r="AE15" s="16"/>
      <c r="AF15" s="16"/>
      <c r="AG15" s="16"/>
      <c r="AH15" s="13"/>
      <c r="AI15" s="13"/>
      <c r="AJ15" s="14"/>
      <c r="AK15" s="14"/>
      <c r="AL15" s="14"/>
      <c r="AM15" s="14"/>
      <c r="AN15" s="14"/>
    </row>
    <row r="16" spans="2:40" ht="64.5" customHeight="1" x14ac:dyDescent="0.3">
      <c r="R16" s="15"/>
      <c r="S16" s="15"/>
      <c r="T16" s="15"/>
      <c r="U16" s="15"/>
      <c r="V16" s="15"/>
      <c r="W16" s="15"/>
      <c r="X16" s="15"/>
      <c r="Y16" s="15"/>
      <c r="Z16" s="15"/>
      <c r="AA16" s="13"/>
      <c r="AB16" s="13"/>
      <c r="AC16" s="13"/>
      <c r="AD16" s="13"/>
      <c r="AE16" s="13"/>
      <c r="AF16" s="13"/>
      <c r="AG16" s="13"/>
      <c r="AH16" s="13"/>
      <c r="AI16" s="13"/>
      <c r="AJ16" s="14"/>
      <c r="AK16" s="14"/>
      <c r="AL16" s="14"/>
      <c r="AM16" s="14"/>
      <c r="AN16" s="14"/>
    </row>
    <row r="17" spans="18:40" ht="54.75" customHeight="1" x14ac:dyDescent="0.3">
      <c r="AA17" s="317"/>
      <c r="AB17" s="317"/>
      <c r="AC17" s="317"/>
      <c r="AD17" s="317"/>
      <c r="AE17" s="317"/>
      <c r="AF17" s="317"/>
      <c r="AG17" s="317"/>
      <c r="AH17" s="317"/>
      <c r="AI17" s="317"/>
      <c r="AJ17" s="318"/>
      <c r="AK17" s="318"/>
      <c r="AL17" s="318"/>
      <c r="AM17" s="318"/>
      <c r="AN17" s="318"/>
    </row>
    <row r="18" spans="18:40" ht="34.5" customHeight="1" x14ac:dyDescent="0.3">
      <c r="AA18" s="317"/>
      <c r="AB18" s="317"/>
      <c r="AC18" s="317"/>
      <c r="AD18" s="317"/>
      <c r="AE18" s="317"/>
      <c r="AF18" s="317"/>
      <c r="AG18" s="317"/>
      <c r="AH18" s="317"/>
      <c r="AI18" s="317"/>
      <c r="AJ18" s="318"/>
      <c r="AK18" s="318"/>
      <c r="AL18" s="318"/>
      <c r="AM18" s="318"/>
      <c r="AN18" s="318"/>
    </row>
    <row r="19" spans="18:40" ht="43.5" customHeight="1" x14ac:dyDescent="0.3">
      <c r="AA19" s="317"/>
      <c r="AB19" s="317"/>
      <c r="AC19" s="317"/>
      <c r="AD19" s="317"/>
      <c r="AE19" s="317"/>
      <c r="AF19" s="317"/>
      <c r="AG19" s="317"/>
      <c r="AH19" s="317"/>
      <c r="AI19" s="317"/>
      <c r="AJ19" s="318"/>
      <c r="AK19" s="318"/>
      <c r="AL19" s="318"/>
      <c r="AM19" s="318"/>
      <c r="AN19" s="318"/>
    </row>
    <row r="20" spans="18:40" s="9" customFormat="1" ht="45" customHeight="1" x14ac:dyDescent="0.25">
      <c r="R20" s="314"/>
      <c r="S20" s="314"/>
      <c r="T20" s="314"/>
      <c r="U20" s="314"/>
      <c r="V20" s="314"/>
      <c r="W20" s="314"/>
      <c r="X20" s="314"/>
      <c r="Y20" s="314"/>
      <c r="Z20" s="314"/>
    </row>
    <row r="21" spans="18:40" s="9" customFormat="1" ht="76.5" customHeight="1" x14ac:dyDescent="0.25">
      <c r="R21" s="315"/>
      <c r="S21" s="315"/>
      <c r="T21" s="315"/>
      <c r="U21" s="315"/>
      <c r="V21" s="315"/>
      <c r="W21" s="315"/>
      <c r="X21" s="315"/>
      <c r="Y21" s="315"/>
      <c r="Z21" s="315"/>
      <c r="AA21" s="17"/>
      <c r="AB21" s="17"/>
    </row>
    <row r="22" spans="18:40" ht="98.25" customHeight="1" x14ac:dyDescent="0.3">
      <c r="R22" s="316"/>
      <c r="S22" s="316"/>
      <c r="T22" s="316"/>
      <c r="U22" s="316"/>
      <c r="V22" s="316"/>
      <c r="W22" s="316"/>
      <c r="X22" s="316"/>
      <c r="Y22" s="316"/>
      <c r="Z22" s="316"/>
    </row>
    <row r="23" spans="18:40" ht="41.25" customHeight="1" x14ac:dyDescent="0.3">
      <c r="R23" s="12"/>
    </row>
    <row r="24" spans="18:40" ht="66.75" customHeight="1" x14ac:dyDescent="0.3"/>
    <row r="26" spans="18:40" ht="12.75" customHeight="1" x14ac:dyDescent="0.3"/>
  </sheetData>
  <mergeCells count="15">
    <mergeCell ref="R14:Z14"/>
    <mergeCell ref="C1:P1"/>
    <mergeCell ref="B3:R4"/>
    <mergeCell ref="R11:Z11"/>
    <mergeCell ref="R12:Z12"/>
    <mergeCell ref="R13:Z13"/>
    <mergeCell ref="R20:Z20"/>
    <mergeCell ref="R21:Z21"/>
    <mergeCell ref="R22:Z22"/>
    <mergeCell ref="AA17:AI17"/>
    <mergeCell ref="AJ17:AN17"/>
    <mergeCell ref="AA18:AI18"/>
    <mergeCell ref="AJ18:AN18"/>
    <mergeCell ref="AA19:AI19"/>
    <mergeCell ref="AJ19:AN19"/>
  </mergeCell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2ACA-0B44-4E94-8345-1F55F4A24A5B}">
  <sheetPr codeName="Sheet7"/>
  <dimension ref="A1:O131"/>
  <sheetViews>
    <sheetView topLeftCell="B8" zoomScale="70" zoomScaleNormal="70" workbookViewId="0">
      <selection activeCell="A8" sqref="A1:A1048576"/>
    </sheetView>
  </sheetViews>
  <sheetFormatPr defaultColWidth="9.1796875" defaultRowHeight="12.5" x14ac:dyDescent="0.25"/>
  <cols>
    <col min="1" max="1" width="0" style="32" hidden="1" customWidth="1"/>
    <col min="2" max="2" width="48.1796875" style="32" customWidth="1"/>
    <col min="3" max="3" width="16.453125" style="32" customWidth="1"/>
    <col min="4" max="4" width="16" style="117" customWidth="1"/>
    <col min="5" max="5" width="12.7265625" style="117" customWidth="1"/>
    <col min="6" max="6" width="13.26953125" style="117" customWidth="1"/>
    <col min="7" max="7" width="10" style="117" customWidth="1"/>
    <col min="8" max="8" width="13.1796875" style="117" customWidth="1"/>
    <col min="9" max="9" width="12.54296875" style="117" customWidth="1"/>
    <col min="10" max="16384" width="9.1796875" style="32"/>
  </cols>
  <sheetData>
    <row r="1" spans="1:9" ht="13" hidden="1" thickBot="1" x14ac:dyDescent="0.3">
      <c r="D1" s="137"/>
      <c r="E1" s="138"/>
      <c r="F1" s="138"/>
      <c r="G1" s="138"/>
      <c r="H1" s="138"/>
      <c r="I1" s="139"/>
    </row>
    <row r="2" spans="1:9" ht="13" hidden="1" thickBot="1" x14ac:dyDescent="0.3">
      <c r="D2" s="140"/>
      <c r="E2" s="141"/>
      <c r="F2" s="141"/>
      <c r="G2" s="141"/>
      <c r="H2" s="141"/>
      <c r="I2" s="142"/>
    </row>
    <row r="3" spans="1:9" ht="13" hidden="1" thickBot="1" x14ac:dyDescent="0.3">
      <c r="D3" s="140"/>
      <c r="E3" s="141"/>
      <c r="F3" s="141"/>
      <c r="G3" s="141"/>
      <c r="H3" s="141"/>
      <c r="I3" s="142"/>
    </row>
    <row r="4" spans="1:9" ht="13" hidden="1" thickBot="1" x14ac:dyDescent="0.3">
      <c r="D4" s="140"/>
      <c r="E4" s="141"/>
      <c r="F4" s="141"/>
      <c r="G4" s="141"/>
      <c r="H4" s="141"/>
      <c r="I4" s="142"/>
    </row>
    <row r="5" spans="1:9" ht="13" hidden="1" thickBot="1" x14ac:dyDescent="0.3">
      <c r="D5" s="140"/>
      <c r="E5" s="141"/>
      <c r="F5" s="141"/>
      <c r="G5" s="141"/>
      <c r="H5" s="141"/>
      <c r="I5" s="142"/>
    </row>
    <row r="6" spans="1:9" ht="13" hidden="1" thickBot="1" x14ac:dyDescent="0.3">
      <c r="D6" s="140"/>
      <c r="E6" s="141"/>
      <c r="F6" s="141"/>
      <c r="G6" s="141"/>
      <c r="H6" s="141"/>
      <c r="I6" s="142"/>
    </row>
    <row r="7" spans="1:9" ht="13" hidden="1" thickBot="1" x14ac:dyDescent="0.3">
      <c r="D7" s="140" t="s">
        <v>40</v>
      </c>
      <c r="E7" s="141" t="s">
        <v>42</v>
      </c>
      <c r="F7" s="141" t="s">
        <v>43</v>
      </c>
      <c r="G7" s="141" t="s">
        <v>44</v>
      </c>
      <c r="H7" s="141" t="s">
        <v>45</v>
      </c>
      <c r="I7" s="142" t="s">
        <v>46</v>
      </c>
    </row>
    <row r="8" spans="1:9" ht="12.75" customHeight="1" x14ac:dyDescent="0.25">
      <c r="B8" s="162"/>
      <c r="C8" s="326" t="s">
        <v>133</v>
      </c>
      <c r="D8" s="320" t="s">
        <v>39</v>
      </c>
      <c r="E8" s="321"/>
      <c r="F8" s="321"/>
      <c r="G8" s="321"/>
      <c r="H8" s="321"/>
      <c r="I8" s="322"/>
    </row>
    <row r="9" spans="1:9" ht="12.65" customHeight="1" x14ac:dyDescent="0.25">
      <c r="B9" s="163"/>
      <c r="C9" s="326"/>
      <c r="D9" s="323"/>
      <c r="E9" s="324"/>
      <c r="F9" s="324"/>
      <c r="G9" s="324"/>
      <c r="H9" s="324"/>
      <c r="I9" s="325"/>
    </row>
    <row r="10" spans="1:9" ht="37.5" x14ac:dyDescent="0.3">
      <c r="B10" s="163"/>
      <c r="C10" s="326"/>
      <c r="D10" s="143"/>
      <c r="E10" s="118" t="s">
        <v>54</v>
      </c>
      <c r="F10" s="119" t="s">
        <v>88</v>
      </c>
      <c r="G10" s="119" t="s">
        <v>48</v>
      </c>
      <c r="H10" s="119" t="s">
        <v>41</v>
      </c>
      <c r="I10" s="120" t="s">
        <v>49</v>
      </c>
    </row>
    <row r="11" spans="1:9" ht="13" x14ac:dyDescent="0.3">
      <c r="B11" s="163"/>
      <c r="C11" s="326"/>
      <c r="D11" s="144"/>
      <c r="E11" s="121"/>
      <c r="F11" s="122"/>
      <c r="G11" s="122"/>
      <c r="H11" s="122"/>
      <c r="I11" s="123"/>
    </row>
    <row r="12" spans="1:9" ht="13" x14ac:dyDescent="0.3">
      <c r="B12" s="163"/>
      <c r="C12" s="180"/>
      <c r="D12" s="145" t="s">
        <v>128</v>
      </c>
      <c r="E12" s="124"/>
      <c r="F12" s="124"/>
      <c r="G12" s="124"/>
      <c r="H12" s="124"/>
      <c r="I12" s="125"/>
    </row>
    <row r="13" spans="1:9" ht="13" x14ac:dyDescent="0.3">
      <c r="A13" s="155" t="s">
        <v>178</v>
      </c>
      <c r="B13" s="156" t="s">
        <v>179</v>
      </c>
      <c r="C13" s="169"/>
      <c r="D13" s="146"/>
      <c r="E13" s="124"/>
      <c r="F13" s="124"/>
      <c r="G13" s="124"/>
      <c r="H13" s="124"/>
      <c r="I13" s="125"/>
    </row>
    <row r="14" spans="1:9" ht="13" x14ac:dyDescent="0.25">
      <c r="A14" s="23" t="s">
        <v>94</v>
      </c>
      <c r="B14" s="164" t="s">
        <v>93</v>
      </c>
      <c r="C14" s="201">
        <v>45292</v>
      </c>
      <c r="D14" s="146">
        <v>5.3333334922790527</v>
      </c>
      <c r="E14" s="126">
        <v>0</v>
      </c>
      <c r="F14" s="126">
        <v>6</v>
      </c>
      <c r="G14" s="126">
        <v>6</v>
      </c>
      <c r="H14" s="126">
        <v>6</v>
      </c>
      <c r="I14" s="127">
        <v>6</v>
      </c>
    </row>
    <row r="15" spans="1:9" ht="13" x14ac:dyDescent="0.25">
      <c r="A15" s="23" t="s">
        <v>108</v>
      </c>
      <c r="B15" s="164" t="s">
        <v>66</v>
      </c>
      <c r="C15" s="201">
        <v>45292</v>
      </c>
      <c r="D15" s="146">
        <v>1.1111111640930176</v>
      </c>
      <c r="E15" s="126">
        <v>4</v>
      </c>
      <c r="F15" s="126">
        <v>0</v>
      </c>
      <c r="G15" s="126">
        <v>0</v>
      </c>
      <c r="H15" s="126">
        <v>0</v>
      </c>
      <c r="I15" s="127">
        <v>2</v>
      </c>
    </row>
    <row r="16" spans="1:9" ht="13" x14ac:dyDescent="0.25">
      <c r="A16" s="23" t="s">
        <v>148</v>
      </c>
      <c r="B16" s="164" t="s">
        <v>147</v>
      </c>
      <c r="C16" s="201">
        <v>45292</v>
      </c>
      <c r="D16" s="146">
        <v>1.1111111640930176</v>
      </c>
      <c r="E16" s="126">
        <v>4</v>
      </c>
      <c r="F16" s="126">
        <v>0</v>
      </c>
      <c r="G16" s="126">
        <v>0</v>
      </c>
      <c r="H16" s="126">
        <v>0</v>
      </c>
      <c r="I16" s="127">
        <v>2</v>
      </c>
    </row>
    <row r="17" spans="1:9" ht="13" x14ac:dyDescent="0.25">
      <c r="A17" s="23" t="s">
        <v>95</v>
      </c>
      <c r="B17" s="164" t="s">
        <v>60</v>
      </c>
      <c r="C17" s="201">
        <v>45292</v>
      </c>
      <c r="D17" s="146">
        <v>4.7777776718139648</v>
      </c>
      <c r="E17" s="126">
        <v>2</v>
      </c>
      <c r="F17" s="126">
        <v>0</v>
      </c>
      <c r="G17" s="126">
        <v>6</v>
      </c>
      <c r="H17" s="126">
        <v>6</v>
      </c>
      <c r="I17" s="127">
        <v>5.6666665077209473</v>
      </c>
    </row>
    <row r="18" spans="1:9" ht="13" x14ac:dyDescent="0.25">
      <c r="A18" s="23" t="s">
        <v>109</v>
      </c>
      <c r="B18" s="164" t="s">
        <v>76</v>
      </c>
      <c r="C18" s="201">
        <v>45292</v>
      </c>
      <c r="D18" s="146">
        <v>5.1111111640930176</v>
      </c>
      <c r="E18" s="126">
        <v>4</v>
      </c>
      <c r="F18" s="126">
        <v>0</v>
      </c>
      <c r="G18" s="126">
        <v>6</v>
      </c>
      <c r="H18" s="126">
        <v>6</v>
      </c>
      <c r="I18" s="127">
        <v>6</v>
      </c>
    </row>
    <row r="19" spans="1:9" ht="13" x14ac:dyDescent="0.25">
      <c r="A19" s="23" t="s">
        <v>130</v>
      </c>
      <c r="B19" s="164" t="s">
        <v>129</v>
      </c>
      <c r="C19" s="201">
        <v>45292</v>
      </c>
      <c r="D19" s="146">
        <v>5.8333334922790527</v>
      </c>
      <c r="E19" s="126">
        <v>6</v>
      </c>
      <c r="F19" s="126">
        <v>6</v>
      </c>
      <c r="G19" s="126">
        <v>6</v>
      </c>
      <c r="H19" s="126">
        <v>6</v>
      </c>
      <c r="I19" s="127">
        <v>5.5</v>
      </c>
    </row>
    <row r="20" spans="1:9" ht="13" x14ac:dyDescent="0.25">
      <c r="A20" s="23" t="s">
        <v>110</v>
      </c>
      <c r="B20" s="164" t="s">
        <v>57</v>
      </c>
      <c r="C20" s="201">
        <v>45292</v>
      </c>
      <c r="D20" s="146">
        <v>6</v>
      </c>
      <c r="E20" s="126">
        <v>6</v>
      </c>
      <c r="F20" s="126">
        <v>6</v>
      </c>
      <c r="G20" s="126">
        <v>6</v>
      </c>
      <c r="H20" s="126">
        <v>6</v>
      </c>
      <c r="I20" s="127">
        <v>6</v>
      </c>
    </row>
    <row r="21" spans="1:9" ht="13" x14ac:dyDescent="0.25">
      <c r="A21" s="23" t="s">
        <v>96</v>
      </c>
      <c r="B21" s="24" t="s">
        <v>92</v>
      </c>
      <c r="C21" s="201">
        <v>45292</v>
      </c>
      <c r="D21" s="146">
        <v>1.1111111640930176</v>
      </c>
      <c r="E21" s="126">
        <v>4</v>
      </c>
      <c r="F21" s="126">
        <v>0</v>
      </c>
      <c r="G21" s="126">
        <v>0</v>
      </c>
      <c r="H21" s="126">
        <v>0</v>
      </c>
      <c r="I21" s="127">
        <v>2</v>
      </c>
    </row>
    <row r="22" spans="1:9" ht="13" x14ac:dyDescent="0.25">
      <c r="A22" s="23" t="s">
        <v>111</v>
      </c>
      <c r="B22" s="24" t="s">
        <v>83</v>
      </c>
      <c r="C22" s="201">
        <v>45292</v>
      </c>
      <c r="D22" s="146">
        <v>0.66666668653488159</v>
      </c>
      <c r="E22" s="126">
        <v>0</v>
      </c>
      <c r="F22" s="126">
        <v>0</v>
      </c>
      <c r="G22" s="126">
        <v>0</v>
      </c>
      <c r="H22" s="126">
        <v>0</v>
      </c>
      <c r="I22" s="127">
        <v>2</v>
      </c>
    </row>
    <row r="23" spans="1:9" ht="13" x14ac:dyDescent="0.25">
      <c r="A23" s="23" t="s">
        <v>97</v>
      </c>
      <c r="B23" s="24" t="s">
        <v>63</v>
      </c>
      <c r="C23" s="201">
        <v>45292</v>
      </c>
      <c r="D23" s="146">
        <v>1.1111111640930176</v>
      </c>
      <c r="E23" s="126">
        <v>4</v>
      </c>
      <c r="F23" s="126">
        <v>0</v>
      </c>
      <c r="G23" s="126">
        <v>0</v>
      </c>
      <c r="H23" s="126">
        <v>0</v>
      </c>
      <c r="I23" s="127">
        <v>2</v>
      </c>
    </row>
    <row r="24" spans="1:9" ht="13" x14ac:dyDescent="0.25">
      <c r="A24" s="23" t="s">
        <v>98</v>
      </c>
      <c r="B24" s="24" t="s">
        <v>67</v>
      </c>
      <c r="C24" s="201">
        <v>45292</v>
      </c>
      <c r="D24" s="146">
        <v>0.8888888955116272</v>
      </c>
      <c r="E24" s="126">
        <v>2</v>
      </c>
      <c r="F24" s="126">
        <v>0</v>
      </c>
      <c r="G24" s="126">
        <v>0</v>
      </c>
      <c r="H24" s="126">
        <v>0</v>
      </c>
      <c r="I24" s="127">
        <v>2</v>
      </c>
    </row>
    <row r="25" spans="1:9" ht="13" x14ac:dyDescent="0.25">
      <c r="A25" s="23" t="s">
        <v>99</v>
      </c>
      <c r="B25" s="24" t="s">
        <v>77</v>
      </c>
      <c r="C25" s="201">
        <v>45292</v>
      </c>
      <c r="D25" s="146">
        <v>0.66666668653488159</v>
      </c>
      <c r="E25" s="126">
        <v>0</v>
      </c>
      <c r="F25" s="126">
        <v>0</v>
      </c>
      <c r="G25" s="126">
        <v>0</v>
      </c>
      <c r="H25" s="126">
        <v>0</v>
      </c>
      <c r="I25" s="127">
        <v>2</v>
      </c>
    </row>
    <row r="26" spans="1:9" ht="13" x14ac:dyDescent="0.25">
      <c r="A26" s="23" t="s">
        <v>112</v>
      </c>
      <c r="B26" s="24" t="s">
        <v>80</v>
      </c>
      <c r="C26" s="201">
        <v>45292</v>
      </c>
      <c r="D26" s="146">
        <v>0.66666668653488159</v>
      </c>
      <c r="E26" s="126">
        <v>0</v>
      </c>
      <c r="F26" s="126">
        <v>0</v>
      </c>
      <c r="G26" s="126">
        <v>0</v>
      </c>
      <c r="H26" s="126">
        <v>0</v>
      </c>
      <c r="I26" s="127">
        <v>2</v>
      </c>
    </row>
    <row r="27" spans="1:9" ht="13" x14ac:dyDescent="0.25">
      <c r="A27" s="23" t="s">
        <v>124</v>
      </c>
      <c r="B27" s="24" t="s">
        <v>75</v>
      </c>
      <c r="C27" s="201">
        <v>45292</v>
      </c>
      <c r="D27" s="146">
        <v>0.66666668653488159</v>
      </c>
      <c r="E27" s="126">
        <v>0</v>
      </c>
      <c r="F27" s="126">
        <v>0</v>
      </c>
      <c r="G27" s="126">
        <v>0</v>
      </c>
      <c r="H27" s="126">
        <v>0</v>
      </c>
      <c r="I27" s="127">
        <v>2</v>
      </c>
    </row>
    <row r="28" spans="1:9" ht="13" x14ac:dyDescent="0.25">
      <c r="A28" s="23" t="s">
        <v>156</v>
      </c>
      <c r="B28" s="24" t="s">
        <v>155</v>
      </c>
      <c r="C28" s="201">
        <v>45292</v>
      </c>
      <c r="D28" s="146">
        <v>0.8888888955116272</v>
      </c>
      <c r="E28" s="126">
        <v>2</v>
      </c>
      <c r="F28" s="126">
        <v>0</v>
      </c>
      <c r="G28" s="126">
        <v>0</v>
      </c>
      <c r="H28" s="126">
        <v>0</v>
      </c>
      <c r="I28" s="127">
        <v>2</v>
      </c>
    </row>
    <row r="29" spans="1:9" ht="13" x14ac:dyDescent="0.25">
      <c r="A29" s="23" t="s">
        <v>114</v>
      </c>
      <c r="B29" s="24" t="s">
        <v>74</v>
      </c>
      <c r="C29" s="201">
        <v>45292</v>
      </c>
      <c r="D29" s="146">
        <v>5.2222223281860352</v>
      </c>
      <c r="E29" s="126">
        <v>2</v>
      </c>
      <c r="F29" s="126">
        <v>6</v>
      </c>
      <c r="G29" s="126">
        <v>6</v>
      </c>
      <c r="H29" s="126">
        <v>6</v>
      </c>
      <c r="I29" s="127">
        <v>5</v>
      </c>
    </row>
    <row r="30" spans="1:9" ht="13" x14ac:dyDescent="0.25">
      <c r="A30" s="23" t="s">
        <v>127</v>
      </c>
      <c r="B30" s="24" t="s">
        <v>71</v>
      </c>
      <c r="C30" s="201">
        <v>45292</v>
      </c>
      <c r="D30" s="146">
        <v>1.1111111640930176</v>
      </c>
      <c r="E30" s="126">
        <v>4</v>
      </c>
      <c r="F30" s="126">
        <v>0</v>
      </c>
      <c r="G30" s="126">
        <v>0</v>
      </c>
      <c r="H30" s="126">
        <v>0</v>
      </c>
      <c r="I30" s="127">
        <v>2</v>
      </c>
    </row>
    <row r="31" spans="1:9" ht="15" x14ac:dyDescent="0.25">
      <c r="A31" s="23" t="s">
        <v>100</v>
      </c>
      <c r="B31" s="24" t="s">
        <v>87</v>
      </c>
      <c r="C31" s="201">
        <v>45292</v>
      </c>
      <c r="D31" s="146">
        <v>5.7777776718139648</v>
      </c>
      <c r="E31" s="126">
        <v>4</v>
      </c>
      <c r="F31" s="126">
        <v>6</v>
      </c>
      <c r="G31" s="126">
        <v>6</v>
      </c>
      <c r="H31" s="126">
        <v>6</v>
      </c>
      <c r="I31" s="127">
        <v>6</v>
      </c>
    </row>
    <row r="32" spans="1:9" ht="13" x14ac:dyDescent="0.25">
      <c r="A32" s="23" t="s">
        <v>101</v>
      </c>
      <c r="B32" s="24" t="s">
        <v>59</v>
      </c>
      <c r="C32" s="201">
        <v>45292</v>
      </c>
      <c r="D32" s="146">
        <v>0.8888888955116272</v>
      </c>
      <c r="E32" s="126">
        <v>2</v>
      </c>
      <c r="F32" s="126">
        <v>0</v>
      </c>
      <c r="G32" s="126">
        <v>0</v>
      </c>
      <c r="H32" s="126">
        <v>0</v>
      </c>
      <c r="I32" s="127">
        <v>2</v>
      </c>
    </row>
    <row r="33" spans="1:9" ht="13" x14ac:dyDescent="0.25">
      <c r="A33" s="23" t="s">
        <v>115</v>
      </c>
      <c r="B33" s="24" t="s">
        <v>58</v>
      </c>
      <c r="C33" s="201">
        <v>45292</v>
      </c>
      <c r="D33" s="146">
        <v>4</v>
      </c>
      <c r="E33" s="126">
        <v>0</v>
      </c>
      <c r="F33" s="126">
        <v>0</v>
      </c>
      <c r="G33" s="126">
        <v>3</v>
      </c>
      <c r="H33" s="126">
        <v>6</v>
      </c>
      <c r="I33" s="127">
        <v>6</v>
      </c>
    </row>
    <row r="34" spans="1:9" ht="13" x14ac:dyDescent="0.25">
      <c r="A34" s="23" t="s">
        <v>102</v>
      </c>
      <c r="B34" s="24" t="s">
        <v>62</v>
      </c>
      <c r="C34" s="201">
        <v>45292</v>
      </c>
      <c r="D34" s="146">
        <v>4.2222223281860352</v>
      </c>
      <c r="E34" s="126">
        <v>2</v>
      </c>
      <c r="F34" s="126">
        <v>2</v>
      </c>
      <c r="G34" s="126">
        <v>2</v>
      </c>
      <c r="H34" s="126">
        <v>6</v>
      </c>
      <c r="I34" s="127">
        <v>6</v>
      </c>
    </row>
    <row r="35" spans="1:9" ht="13" x14ac:dyDescent="0.25">
      <c r="A35" s="23" t="s">
        <v>116</v>
      </c>
      <c r="B35" s="24" t="s">
        <v>72</v>
      </c>
      <c r="C35" s="201">
        <v>45292</v>
      </c>
      <c r="D35" s="146">
        <v>0.66666668653488159</v>
      </c>
      <c r="E35" s="126">
        <v>0</v>
      </c>
      <c r="F35" s="126">
        <v>0</v>
      </c>
      <c r="G35" s="126">
        <v>0</v>
      </c>
      <c r="H35" s="126">
        <v>0</v>
      </c>
      <c r="I35" s="127">
        <v>2</v>
      </c>
    </row>
    <row r="36" spans="1:9" ht="13" x14ac:dyDescent="0.25">
      <c r="A36" s="23" t="s">
        <v>117</v>
      </c>
      <c r="B36" s="24" t="s">
        <v>65</v>
      </c>
      <c r="C36" s="201">
        <v>45292</v>
      </c>
      <c r="D36" s="146">
        <v>0.8888888955116272</v>
      </c>
      <c r="E36" s="126">
        <v>2</v>
      </c>
      <c r="F36" s="126">
        <v>0</v>
      </c>
      <c r="G36" s="126">
        <v>0</v>
      </c>
      <c r="H36" s="126">
        <v>0</v>
      </c>
      <c r="I36" s="127">
        <v>2</v>
      </c>
    </row>
    <row r="37" spans="1:9" ht="13" x14ac:dyDescent="0.25">
      <c r="A37" s="23" t="s">
        <v>103</v>
      </c>
      <c r="B37" s="24" t="s">
        <v>53</v>
      </c>
      <c r="C37" s="201">
        <v>45292</v>
      </c>
      <c r="D37" s="146">
        <v>1.1111111640930176</v>
      </c>
      <c r="E37" s="126">
        <v>4</v>
      </c>
      <c r="F37" s="126">
        <v>0</v>
      </c>
      <c r="G37" s="126">
        <v>0</v>
      </c>
      <c r="H37" s="126">
        <v>0</v>
      </c>
      <c r="I37" s="127">
        <v>2</v>
      </c>
    </row>
    <row r="38" spans="1:9" ht="13" x14ac:dyDescent="0.25">
      <c r="A38" s="23" t="s">
        <v>143</v>
      </c>
      <c r="B38" s="24" t="s">
        <v>142</v>
      </c>
      <c r="C38" s="201">
        <v>45292</v>
      </c>
      <c r="D38" s="146">
        <v>5.5555553436279297</v>
      </c>
      <c r="E38" s="126">
        <v>2</v>
      </c>
      <c r="F38" s="126">
        <v>6</v>
      </c>
      <c r="G38" s="126">
        <v>6</v>
      </c>
      <c r="H38" s="126">
        <v>6</v>
      </c>
      <c r="I38" s="127">
        <v>6</v>
      </c>
    </row>
    <row r="39" spans="1:9" ht="13" x14ac:dyDescent="0.25">
      <c r="A39" s="23" t="s">
        <v>169</v>
      </c>
      <c r="B39" s="24" t="s">
        <v>170</v>
      </c>
      <c r="C39" s="201">
        <v>45292</v>
      </c>
      <c r="D39" s="146">
        <v>0.66666668653488159</v>
      </c>
      <c r="E39" s="126">
        <v>0</v>
      </c>
      <c r="F39" s="126">
        <v>0</v>
      </c>
      <c r="G39" s="126">
        <v>0</v>
      </c>
      <c r="H39" s="126">
        <v>0</v>
      </c>
      <c r="I39" s="127">
        <v>2</v>
      </c>
    </row>
    <row r="40" spans="1:9" ht="13" x14ac:dyDescent="0.25">
      <c r="A40" s="23" t="s">
        <v>118</v>
      </c>
      <c r="B40" s="24" t="s">
        <v>64</v>
      </c>
      <c r="C40" s="201">
        <v>45292</v>
      </c>
      <c r="D40" s="146">
        <v>6</v>
      </c>
      <c r="E40" s="126">
        <v>6</v>
      </c>
      <c r="F40" s="126">
        <v>6</v>
      </c>
      <c r="G40" s="126">
        <v>6</v>
      </c>
      <c r="H40" s="126">
        <v>6</v>
      </c>
      <c r="I40" s="127">
        <v>6</v>
      </c>
    </row>
    <row r="41" spans="1:9" ht="13" x14ac:dyDescent="0.25">
      <c r="A41" s="23" t="s">
        <v>104</v>
      </c>
      <c r="B41" s="24" t="s">
        <v>69</v>
      </c>
      <c r="C41" s="201">
        <v>45292</v>
      </c>
      <c r="D41" s="146">
        <v>4.5555553436279297</v>
      </c>
      <c r="E41" s="126">
        <v>2</v>
      </c>
      <c r="F41" s="126">
        <v>0</v>
      </c>
      <c r="G41" s="126">
        <v>6</v>
      </c>
      <c r="H41" s="126">
        <v>6</v>
      </c>
      <c r="I41" s="127">
        <v>5</v>
      </c>
    </row>
    <row r="42" spans="1:9" ht="13" x14ac:dyDescent="0.25">
      <c r="A42" s="23" t="s">
        <v>105</v>
      </c>
      <c r="B42" s="24" t="s">
        <v>73</v>
      </c>
      <c r="C42" s="201">
        <v>45292</v>
      </c>
      <c r="D42" s="146">
        <v>1.1111111640930176</v>
      </c>
      <c r="E42" s="126">
        <v>4</v>
      </c>
      <c r="F42" s="126">
        <v>0</v>
      </c>
      <c r="G42" s="126">
        <v>0</v>
      </c>
      <c r="H42" s="126">
        <v>0</v>
      </c>
      <c r="I42" s="127">
        <v>2</v>
      </c>
    </row>
    <row r="43" spans="1:9" ht="13" x14ac:dyDescent="0.25">
      <c r="A43" s="23" t="s">
        <v>119</v>
      </c>
      <c r="B43" s="24" t="s">
        <v>79</v>
      </c>
      <c r="C43" s="201">
        <v>45292</v>
      </c>
      <c r="D43" s="146">
        <v>0.66666668653488159</v>
      </c>
      <c r="E43" s="126">
        <v>0</v>
      </c>
      <c r="F43" s="126">
        <v>0</v>
      </c>
      <c r="G43" s="126">
        <v>0</v>
      </c>
      <c r="H43" s="126">
        <v>0</v>
      </c>
      <c r="I43" s="127">
        <v>2</v>
      </c>
    </row>
    <row r="44" spans="1:9" ht="13" x14ac:dyDescent="0.25">
      <c r="A44" s="23" t="s">
        <v>131</v>
      </c>
      <c r="B44" s="24" t="s">
        <v>132</v>
      </c>
      <c r="C44" s="201">
        <v>45292</v>
      </c>
      <c r="D44" s="146">
        <v>1.1111111640930176</v>
      </c>
      <c r="E44" s="126">
        <v>4</v>
      </c>
      <c r="F44" s="126">
        <v>0</v>
      </c>
      <c r="G44" s="126">
        <v>0</v>
      </c>
      <c r="H44" s="126">
        <v>0</v>
      </c>
      <c r="I44" s="127">
        <v>2</v>
      </c>
    </row>
    <row r="45" spans="1:9" ht="13" x14ac:dyDescent="0.25">
      <c r="A45" s="23" t="s">
        <v>120</v>
      </c>
      <c r="B45" s="24" t="s">
        <v>70</v>
      </c>
      <c r="C45" s="201">
        <v>45292</v>
      </c>
      <c r="D45" s="146">
        <v>1.1111111640930176</v>
      </c>
      <c r="E45" s="126">
        <v>4</v>
      </c>
      <c r="F45" s="126">
        <v>0</v>
      </c>
      <c r="G45" s="126">
        <v>0</v>
      </c>
      <c r="H45" s="126">
        <v>0</v>
      </c>
      <c r="I45" s="127">
        <v>2</v>
      </c>
    </row>
    <row r="46" spans="1:9" ht="13" x14ac:dyDescent="0.25">
      <c r="A46" s="23" t="s">
        <v>121</v>
      </c>
      <c r="B46" s="24" t="s">
        <v>68</v>
      </c>
      <c r="C46" s="201">
        <v>45292</v>
      </c>
      <c r="D46" s="146">
        <v>0.66666668653488159</v>
      </c>
      <c r="E46" s="126">
        <v>0</v>
      </c>
      <c r="F46" s="126">
        <v>0</v>
      </c>
      <c r="G46" s="126">
        <v>0</v>
      </c>
      <c r="H46" s="126">
        <v>0</v>
      </c>
      <c r="I46" s="127">
        <v>2</v>
      </c>
    </row>
    <row r="47" spans="1:9" ht="13" x14ac:dyDescent="0.25">
      <c r="A47" s="23" t="s">
        <v>106</v>
      </c>
      <c r="B47" s="24" t="s">
        <v>61</v>
      </c>
      <c r="C47" s="201">
        <v>45292</v>
      </c>
      <c r="D47" s="146">
        <v>0.66666668653488159</v>
      </c>
      <c r="E47" s="126">
        <v>0</v>
      </c>
      <c r="F47" s="126">
        <v>0</v>
      </c>
      <c r="G47" s="126">
        <v>0</v>
      </c>
      <c r="H47" s="126">
        <v>0</v>
      </c>
      <c r="I47" s="127">
        <v>2</v>
      </c>
    </row>
    <row r="48" spans="1:9" ht="13" x14ac:dyDescent="0.25">
      <c r="A48" s="23" t="s">
        <v>122</v>
      </c>
      <c r="B48" s="24" t="s">
        <v>55</v>
      </c>
      <c r="C48" s="201">
        <v>45292</v>
      </c>
      <c r="D48" s="146">
        <v>5.5555553436279297</v>
      </c>
      <c r="E48" s="126">
        <v>6</v>
      </c>
      <c r="F48" s="126">
        <v>2</v>
      </c>
      <c r="G48" s="126">
        <v>6</v>
      </c>
      <c r="H48" s="126">
        <v>6</v>
      </c>
      <c r="I48" s="127">
        <v>6</v>
      </c>
    </row>
    <row r="49" spans="1:9" ht="13" x14ac:dyDescent="0.25">
      <c r="A49" s="23" t="s">
        <v>123</v>
      </c>
      <c r="B49" s="24" t="s">
        <v>81</v>
      </c>
      <c r="C49" s="201">
        <v>45292</v>
      </c>
      <c r="D49" s="146">
        <v>2</v>
      </c>
      <c r="E49" s="126">
        <v>0</v>
      </c>
      <c r="F49" s="126">
        <v>0</v>
      </c>
      <c r="G49" s="126">
        <v>1</v>
      </c>
      <c r="H49" s="126">
        <v>2</v>
      </c>
      <c r="I49" s="127">
        <v>4</v>
      </c>
    </row>
    <row r="50" spans="1:9" ht="13" x14ac:dyDescent="0.25">
      <c r="A50" s="23" t="s">
        <v>113</v>
      </c>
      <c r="B50" s="24" t="s">
        <v>78</v>
      </c>
      <c r="C50" s="201">
        <v>45292</v>
      </c>
      <c r="D50" s="146">
        <v>1.7777777910232544</v>
      </c>
      <c r="E50" s="126">
        <v>0</v>
      </c>
      <c r="F50" s="126">
        <v>2</v>
      </c>
      <c r="G50" s="126">
        <v>2</v>
      </c>
      <c r="H50" s="126">
        <v>2</v>
      </c>
      <c r="I50" s="127">
        <v>2</v>
      </c>
    </row>
    <row r="51" spans="1:9" ht="13" x14ac:dyDescent="0.25">
      <c r="A51" s="23" t="s">
        <v>137</v>
      </c>
      <c r="B51" s="24" t="s">
        <v>136</v>
      </c>
      <c r="C51" s="201">
        <v>45292</v>
      </c>
      <c r="D51" s="146">
        <v>4.6666665077209473</v>
      </c>
      <c r="E51" s="126">
        <v>0</v>
      </c>
      <c r="F51" s="126">
        <v>0</v>
      </c>
      <c r="G51" s="126">
        <v>6</v>
      </c>
      <c r="H51" s="126">
        <v>6</v>
      </c>
      <c r="I51" s="127">
        <v>6</v>
      </c>
    </row>
    <row r="52" spans="1:9" ht="13" x14ac:dyDescent="0.3">
      <c r="A52" s="23"/>
      <c r="B52" s="165" t="s">
        <v>180</v>
      </c>
      <c r="C52" s="182"/>
      <c r="D52" s="146"/>
      <c r="E52" s="124"/>
      <c r="F52" s="124"/>
      <c r="G52" s="124"/>
      <c r="H52" s="124"/>
      <c r="I52" s="125"/>
    </row>
    <row r="53" spans="1:9" ht="13" x14ac:dyDescent="0.25">
      <c r="A53" s="23" t="s">
        <v>107</v>
      </c>
      <c r="B53" s="164" t="s">
        <v>56</v>
      </c>
      <c r="C53" s="201">
        <v>45292</v>
      </c>
      <c r="D53" s="146">
        <v>4.9444446563720703</v>
      </c>
      <c r="E53" s="126">
        <v>2</v>
      </c>
      <c r="F53" s="126">
        <v>2</v>
      </c>
      <c r="G53" s="126">
        <v>6</v>
      </c>
      <c r="H53" s="126">
        <v>6</v>
      </c>
      <c r="I53" s="128">
        <v>5.5</v>
      </c>
    </row>
    <row r="54" spans="1:9" ht="13" x14ac:dyDescent="0.25">
      <c r="A54" s="23" t="s">
        <v>135</v>
      </c>
      <c r="B54" s="164" t="s">
        <v>134</v>
      </c>
      <c r="C54" s="201">
        <v>45292</v>
      </c>
      <c r="D54" s="146">
        <v>0.8888888955116272</v>
      </c>
      <c r="E54" s="126">
        <v>2</v>
      </c>
      <c r="F54" s="126">
        <v>0</v>
      </c>
      <c r="G54" s="126">
        <v>0</v>
      </c>
      <c r="H54" s="126">
        <v>0</v>
      </c>
      <c r="I54" s="128">
        <v>2</v>
      </c>
    </row>
    <row r="55" spans="1:9" ht="15" x14ac:dyDescent="0.25">
      <c r="A55" s="23" t="s">
        <v>138</v>
      </c>
      <c r="B55" s="164" t="s">
        <v>176</v>
      </c>
      <c r="C55" s="201">
        <v>45292</v>
      </c>
      <c r="D55" s="146">
        <v>1.1666666269302368</v>
      </c>
      <c r="E55" s="126">
        <v>0</v>
      </c>
      <c r="F55" s="126">
        <v>0</v>
      </c>
      <c r="G55" s="126">
        <v>0</v>
      </c>
      <c r="H55" s="126">
        <v>0</v>
      </c>
      <c r="I55" s="128">
        <v>3.5</v>
      </c>
    </row>
    <row r="56" spans="1:9" ht="13" x14ac:dyDescent="0.25">
      <c r="A56" s="23" t="s">
        <v>125</v>
      </c>
      <c r="B56" s="164" t="s">
        <v>36</v>
      </c>
      <c r="C56" s="201">
        <v>45292</v>
      </c>
      <c r="D56" s="146">
        <v>1.1111111640930176</v>
      </c>
      <c r="E56" s="126">
        <v>4</v>
      </c>
      <c r="F56" s="126">
        <v>0</v>
      </c>
      <c r="G56" s="126">
        <v>0</v>
      </c>
      <c r="H56" s="126">
        <v>0</v>
      </c>
      <c r="I56" s="128">
        <v>2</v>
      </c>
    </row>
    <row r="57" spans="1:9" ht="15" x14ac:dyDescent="0.25">
      <c r="A57" s="23" t="s">
        <v>141</v>
      </c>
      <c r="B57" s="164" t="s">
        <v>146</v>
      </c>
      <c r="C57" s="201">
        <v>45292</v>
      </c>
      <c r="D57" s="146">
        <v>1.1111111640930176</v>
      </c>
      <c r="E57" s="126">
        <v>4</v>
      </c>
      <c r="F57" s="126">
        <v>0</v>
      </c>
      <c r="G57" s="126">
        <v>0</v>
      </c>
      <c r="H57" s="126">
        <v>0</v>
      </c>
      <c r="I57" s="128">
        <v>2</v>
      </c>
    </row>
    <row r="58" spans="1:9" ht="13" x14ac:dyDescent="0.25">
      <c r="A58" s="23" t="s">
        <v>152</v>
      </c>
      <c r="B58" s="164" t="s">
        <v>151</v>
      </c>
      <c r="C58" s="201">
        <v>45292</v>
      </c>
      <c r="D58" s="146">
        <v>5.4444446563720703</v>
      </c>
      <c r="E58" s="126">
        <v>4</v>
      </c>
      <c r="F58" s="126">
        <v>6</v>
      </c>
      <c r="G58" s="126">
        <v>6</v>
      </c>
      <c r="H58" s="126">
        <v>6</v>
      </c>
      <c r="I58" s="128">
        <v>5</v>
      </c>
    </row>
    <row r="59" spans="1:9" ht="13" x14ac:dyDescent="0.25">
      <c r="A59" s="23" t="s">
        <v>154</v>
      </c>
      <c r="B59" s="164" t="s">
        <v>153</v>
      </c>
      <c r="C59" s="201">
        <v>45292</v>
      </c>
      <c r="D59" s="146">
        <v>1.1111111640930176</v>
      </c>
      <c r="E59" s="126">
        <v>4</v>
      </c>
      <c r="F59" s="126">
        <v>0</v>
      </c>
      <c r="G59" s="126">
        <v>0</v>
      </c>
      <c r="H59" s="126">
        <v>0</v>
      </c>
      <c r="I59" s="128">
        <v>2</v>
      </c>
    </row>
    <row r="60" spans="1:9" ht="15" x14ac:dyDescent="0.25">
      <c r="A60" s="23" t="s">
        <v>149</v>
      </c>
      <c r="B60" s="164" t="s">
        <v>177</v>
      </c>
      <c r="C60" s="201">
        <v>45292</v>
      </c>
      <c r="D60" s="146">
        <v>5.7777776718139648</v>
      </c>
      <c r="E60" s="126">
        <v>4</v>
      </c>
      <c r="F60" s="126">
        <v>6</v>
      </c>
      <c r="G60" s="126">
        <v>6</v>
      </c>
      <c r="H60" s="126">
        <v>6</v>
      </c>
      <c r="I60" s="128">
        <v>6</v>
      </c>
    </row>
    <row r="61" spans="1:9" ht="13" x14ac:dyDescent="0.25">
      <c r="A61" s="23" t="s">
        <v>126</v>
      </c>
      <c r="B61" s="164" t="s">
        <v>82</v>
      </c>
      <c r="C61" s="201">
        <v>45292</v>
      </c>
      <c r="D61" s="146">
        <v>4.8888888359069824</v>
      </c>
      <c r="E61" s="126">
        <v>2</v>
      </c>
      <c r="F61" s="126">
        <v>0</v>
      </c>
      <c r="G61" s="126">
        <v>6</v>
      </c>
      <c r="H61" s="126">
        <v>6</v>
      </c>
      <c r="I61" s="128">
        <v>6</v>
      </c>
    </row>
    <row r="62" spans="1:9" ht="13" x14ac:dyDescent="0.25">
      <c r="B62" s="164"/>
      <c r="C62" s="181"/>
      <c r="D62" s="146"/>
      <c r="E62" s="126"/>
      <c r="F62" s="126"/>
      <c r="G62" s="126"/>
      <c r="H62" s="126"/>
      <c r="I62" s="127"/>
    </row>
    <row r="63" spans="1:9" ht="15" x14ac:dyDescent="0.3">
      <c r="B63" s="25" t="s">
        <v>90</v>
      </c>
      <c r="C63" s="170"/>
      <c r="D63" s="147">
        <f t="shared" ref="D63:I63" si="0">AVERAGE(D14:D51)</f>
        <v>2.5248538083151768</v>
      </c>
      <c r="E63" s="129">
        <f t="shared" si="0"/>
        <v>2.263157894736842</v>
      </c>
      <c r="F63" s="129">
        <f t="shared" si="0"/>
        <v>1.263157894736842</v>
      </c>
      <c r="G63" s="129">
        <f t="shared" si="0"/>
        <v>2.1052631578947367</v>
      </c>
      <c r="H63" s="129">
        <f t="shared" si="0"/>
        <v>2.3157894736842106</v>
      </c>
      <c r="I63" s="130">
        <f t="shared" si="0"/>
        <v>3.4517543817821301</v>
      </c>
    </row>
    <row r="64" spans="1:9" x14ac:dyDescent="0.25">
      <c r="B64" s="157" t="s">
        <v>181</v>
      </c>
      <c r="C64" s="171"/>
      <c r="D64" s="148">
        <f t="shared" ref="D64:I64" si="1">AVERAGE(SMALL(D14:D51,1),SMALL(D14:D51,2),SMALL(D14:D51,3),SMALL(D14:D51,4),SMALL(D14:D51,5))</f>
        <v>0.66666668653488159</v>
      </c>
      <c r="E64" s="131">
        <f t="shared" si="1"/>
        <v>0</v>
      </c>
      <c r="F64" s="131">
        <f t="shared" si="1"/>
        <v>0</v>
      </c>
      <c r="G64" s="131">
        <f t="shared" si="1"/>
        <v>0</v>
      </c>
      <c r="H64" s="131">
        <f t="shared" si="1"/>
        <v>0</v>
      </c>
      <c r="I64" s="132">
        <f t="shared" si="1"/>
        <v>2</v>
      </c>
    </row>
    <row r="65" spans="1:9" x14ac:dyDescent="0.25">
      <c r="B65" s="157" t="s">
        <v>182</v>
      </c>
      <c r="C65" s="171"/>
      <c r="D65" s="149">
        <f t="shared" ref="D65:I65" si="2">AVERAGE(LARGE(D14:D51,1),LARGE(D14:D51,2),LARGE(D14:D51,3),LARGE(D14:D51,4),LARGE(D14:D51,5))</f>
        <v>5.8333333015441893</v>
      </c>
      <c r="E65" s="133">
        <f t="shared" si="2"/>
        <v>5.6</v>
      </c>
      <c r="F65" s="133">
        <f t="shared" si="2"/>
        <v>6</v>
      </c>
      <c r="G65" s="133">
        <f t="shared" si="2"/>
        <v>6</v>
      </c>
      <c r="H65" s="133">
        <f t="shared" si="2"/>
        <v>6</v>
      </c>
      <c r="I65" s="134">
        <f t="shared" si="2"/>
        <v>6</v>
      </c>
    </row>
    <row r="66" spans="1:9" x14ac:dyDescent="0.25">
      <c r="B66" s="157"/>
      <c r="C66" s="171"/>
      <c r="D66" s="148"/>
      <c r="E66" s="131"/>
      <c r="F66" s="131"/>
      <c r="G66" s="131"/>
      <c r="H66" s="131"/>
      <c r="I66" s="132"/>
    </row>
    <row r="67" spans="1:9" ht="13" x14ac:dyDescent="0.3">
      <c r="B67" s="156"/>
      <c r="C67" s="169"/>
      <c r="D67" s="145">
        <v>2018</v>
      </c>
      <c r="E67" s="124"/>
      <c r="F67" s="124"/>
      <c r="G67" s="124"/>
      <c r="H67" s="124"/>
      <c r="I67" s="125"/>
    </row>
    <row r="68" spans="1:9" ht="13" x14ac:dyDescent="0.3">
      <c r="A68" s="155" t="s">
        <v>178</v>
      </c>
      <c r="B68" s="156" t="s">
        <v>179</v>
      </c>
      <c r="C68" s="174"/>
      <c r="D68" s="146"/>
      <c r="E68" s="124"/>
      <c r="F68" s="124"/>
      <c r="G68" s="124"/>
      <c r="H68" s="124"/>
      <c r="I68" s="125"/>
    </row>
    <row r="69" spans="1:9" ht="13" x14ac:dyDescent="0.25">
      <c r="A69" s="23" t="s">
        <v>94</v>
      </c>
      <c r="B69" s="164" t="s">
        <v>93</v>
      </c>
      <c r="C69" s="200">
        <v>43101</v>
      </c>
      <c r="D69" s="146">
        <v>5.3333334922790527</v>
      </c>
      <c r="E69" s="126">
        <v>0</v>
      </c>
      <c r="F69" s="126">
        <v>6</v>
      </c>
      <c r="G69" s="126">
        <v>6</v>
      </c>
      <c r="H69" s="126">
        <v>6</v>
      </c>
      <c r="I69" s="127">
        <v>6</v>
      </c>
    </row>
    <row r="70" spans="1:9" ht="13" x14ac:dyDescent="0.25">
      <c r="A70" s="23" t="s">
        <v>108</v>
      </c>
      <c r="B70" s="164" t="s">
        <v>66</v>
      </c>
      <c r="C70" s="200">
        <v>43101</v>
      </c>
      <c r="D70" s="146">
        <v>4.3333334922790527</v>
      </c>
      <c r="E70" s="126">
        <v>4</v>
      </c>
      <c r="F70" s="126">
        <v>0</v>
      </c>
      <c r="G70" s="126">
        <v>4</v>
      </c>
      <c r="H70" s="126">
        <v>6</v>
      </c>
      <c r="I70" s="127">
        <v>5</v>
      </c>
    </row>
    <row r="71" spans="1:9" ht="13" x14ac:dyDescent="0.25">
      <c r="A71" s="23" t="s">
        <v>148</v>
      </c>
      <c r="B71" s="164" t="s">
        <v>147</v>
      </c>
      <c r="C71" s="200">
        <v>43101</v>
      </c>
      <c r="D71" s="146">
        <v>5</v>
      </c>
      <c r="E71" s="126">
        <v>4</v>
      </c>
      <c r="F71" s="126">
        <v>6</v>
      </c>
      <c r="G71" s="126">
        <v>4</v>
      </c>
      <c r="H71" s="126">
        <v>6</v>
      </c>
      <c r="I71" s="127">
        <v>5</v>
      </c>
    </row>
    <row r="72" spans="1:9" ht="13" x14ac:dyDescent="0.25">
      <c r="A72" s="23" t="s">
        <v>95</v>
      </c>
      <c r="B72" s="164" t="s">
        <v>60</v>
      </c>
      <c r="C72" s="200">
        <v>43101</v>
      </c>
      <c r="D72" s="146">
        <v>5.7777776718139648</v>
      </c>
      <c r="E72" s="126">
        <v>4</v>
      </c>
      <c r="F72" s="126">
        <v>6</v>
      </c>
      <c r="G72" s="126">
        <v>6</v>
      </c>
      <c r="H72" s="126">
        <v>6</v>
      </c>
      <c r="I72" s="127">
        <v>6</v>
      </c>
    </row>
    <row r="73" spans="1:9" ht="13" x14ac:dyDescent="0.25">
      <c r="A73" s="23" t="s">
        <v>109</v>
      </c>
      <c r="B73" s="164" t="s">
        <v>76</v>
      </c>
      <c r="C73" s="200">
        <v>43101</v>
      </c>
      <c r="D73" s="146">
        <v>6</v>
      </c>
      <c r="E73" s="126">
        <v>6</v>
      </c>
      <c r="F73" s="126">
        <v>6</v>
      </c>
      <c r="G73" s="126">
        <v>6</v>
      </c>
      <c r="H73" s="126">
        <v>6</v>
      </c>
      <c r="I73" s="127">
        <v>6</v>
      </c>
    </row>
    <row r="74" spans="1:9" ht="13" x14ac:dyDescent="0.25">
      <c r="A74" s="23" t="s">
        <v>130</v>
      </c>
      <c r="B74" s="164" t="s">
        <v>129</v>
      </c>
      <c r="C74" s="200">
        <v>43101</v>
      </c>
      <c r="D74" s="146">
        <v>5.8333334922790527</v>
      </c>
      <c r="E74" s="126">
        <v>6</v>
      </c>
      <c r="F74" s="126">
        <v>6</v>
      </c>
      <c r="G74" s="126">
        <v>6</v>
      </c>
      <c r="H74" s="126">
        <v>6</v>
      </c>
      <c r="I74" s="127">
        <v>5.5</v>
      </c>
    </row>
    <row r="75" spans="1:9" ht="13" x14ac:dyDescent="0.25">
      <c r="A75" s="23" t="s">
        <v>110</v>
      </c>
      <c r="B75" s="24" t="s">
        <v>57</v>
      </c>
      <c r="C75" s="200">
        <v>43466</v>
      </c>
      <c r="D75" s="146">
        <v>6</v>
      </c>
      <c r="E75" s="126">
        <v>6</v>
      </c>
      <c r="F75" s="126">
        <v>6</v>
      </c>
      <c r="G75" s="126">
        <v>6</v>
      </c>
      <c r="H75" s="126">
        <v>6</v>
      </c>
      <c r="I75" s="127">
        <v>6</v>
      </c>
    </row>
    <row r="76" spans="1:9" ht="13" x14ac:dyDescent="0.25">
      <c r="A76" s="23" t="s">
        <v>96</v>
      </c>
      <c r="B76" s="24" t="s">
        <v>92</v>
      </c>
      <c r="C76" s="200">
        <v>43101</v>
      </c>
      <c r="D76" s="146">
        <v>5</v>
      </c>
      <c r="E76" s="126">
        <v>4</v>
      </c>
      <c r="F76" s="126">
        <v>6</v>
      </c>
      <c r="G76" s="126">
        <v>4</v>
      </c>
      <c r="H76" s="126">
        <v>6</v>
      </c>
      <c r="I76" s="127">
        <v>5</v>
      </c>
    </row>
    <row r="77" spans="1:9" ht="13" x14ac:dyDescent="0.25">
      <c r="A77" s="23" t="s">
        <v>111</v>
      </c>
      <c r="B77" s="24" t="s">
        <v>83</v>
      </c>
      <c r="C77" s="200">
        <v>43101</v>
      </c>
      <c r="D77" s="146">
        <v>5</v>
      </c>
      <c r="E77" s="126">
        <v>4</v>
      </c>
      <c r="F77" s="126">
        <v>6</v>
      </c>
      <c r="G77" s="126">
        <v>4</v>
      </c>
      <c r="H77" s="126">
        <v>6</v>
      </c>
      <c r="I77" s="127">
        <v>5</v>
      </c>
    </row>
    <row r="78" spans="1:9" ht="13" x14ac:dyDescent="0.25">
      <c r="A78" s="23" t="s">
        <v>97</v>
      </c>
      <c r="B78" s="24" t="s">
        <v>63</v>
      </c>
      <c r="C78" s="200">
        <v>43466</v>
      </c>
      <c r="D78" s="146">
        <v>5</v>
      </c>
      <c r="E78" s="126">
        <v>4</v>
      </c>
      <c r="F78" s="126">
        <v>6</v>
      </c>
      <c r="G78" s="126">
        <v>4</v>
      </c>
      <c r="H78" s="126">
        <v>6</v>
      </c>
      <c r="I78" s="127">
        <v>5</v>
      </c>
    </row>
    <row r="79" spans="1:9" ht="13" x14ac:dyDescent="0.25">
      <c r="A79" s="23" t="s">
        <v>98</v>
      </c>
      <c r="B79" s="24" t="s">
        <v>67</v>
      </c>
      <c r="C79" s="200">
        <v>43101</v>
      </c>
      <c r="D79" s="146">
        <v>5</v>
      </c>
      <c r="E79" s="126">
        <v>4</v>
      </c>
      <c r="F79" s="126">
        <v>6</v>
      </c>
      <c r="G79" s="126">
        <v>4</v>
      </c>
      <c r="H79" s="126">
        <v>6</v>
      </c>
      <c r="I79" s="127">
        <v>5</v>
      </c>
    </row>
    <row r="80" spans="1:9" ht="13" x14ac:dyDescent="0.25">
      <c r="A80" s="23" t="s">
        <v>99</v>
      </c>
      <c r="B80" s="24" t="s">
        <v>77</v>
      </c>
      <c r="C80" s="200">
        <v>43101</v>
      </c>
      <c r="D80" s="146">
        <v>4.3333334922790527</v>
      </c>
      <c r="E80" s="126">
        <v>4</v>
      </c>
      <c r="F80" s="126">
        <v>0</v>
      </c>
      <c r="G80" s="126">
        <v>4</v>
      </c>
      <c r="H80" s="126">
        <v>6</v>
      </c>
      <c r="I80" s="127">
        <v>5</v>
      </c>
    </row>
    <row r="81" spans="1:9" ht="13" x14ac:dyDescent="0.25">
      <c r="A81" s="23" t="s">
        <v>112</v>
      </c>
      <c r="B81" s="24" t="s">
        <v>80</v>
      </c>
      <c r="C81" s="200">
        <v>43101</v>
      </c>
      <c r="D81" s="146">
        <v>4.3333334922790527</v>
      </c>
      <c r="E81" s="126">
        <v>4</v>
      </c>
      <c r="F81" s="126">
        <v>0</v>
      </c>
      <c r="G81" s="126">
        <v>4</v>
      </c>
      <c r="H81" s="126">
        <v>6</v>
      </c>
      <c r="I81" s="127">
        <v>5</v>
      </c>
    </row>
    <row r="82" spans="1:9" ht="13" x14ac:dyDescent="0.25">
      <c r="A82" s="23" t="s">
        <v>124</v>
      </c>
      <c r="B82" s="24" t="s">
        <v>75</v>
      </c>
      <c r="C82" s="200">
        <v>43101</v>
      </c>
      <c r="D82" s="146">
        <v>5</v>
      </c>
      <c r="E82" s="126">
        <v>4</v>
      </c>
      <c r="F82" s="126">
        <v>6</v>
      </c>
      <c r="G82" s="126">
        <v>4</v>
      </c>
      <c r="H82" s="126">
        <v>6</v>
      </c>
      <c r="I82" s="127">
        <v>5</v>
      </c>
    </row>
    <row r="83" spans="1:9" ht="13" x14ac:dyDescent="0.25">
      <c r="A83" s="23" t="s">
        <v>156</v>
      </c>
      <c r="B83" s="24" t="s">
        <v>155</v>
      </c>
      <c r="C83" s="200">
        <v>43101</v>
      </c>
      <c r="D83" s="146">
        <v>5</v>
      </c>
      <c r="E83" s="126">
        <v>4</v>
      </c>
      <c r="F83" s="126">
        <v>6</v>
      </c>
      <c r="G83" s="126">
        <v>4</v>
      </c>
      <c r="H83" s="126">
        <v>6</v>
      </c>
      <c r="I83" s="127">
        <v>5</v>
      </c>
    </row>
    <row r="84" spans="1:9" ht="13" x14ac:dyDescent="0.25">
      <c r="A84" s="23" t="s">
        <v>114</v>
      </c>
      <c r="B84" s="24" t="s">
        <v>74</v>
      </c>
      <c r="C84" s="200">
        <v>43101</v>
      </c>
      <c r="D84" s="146">
        <v>5.6666665077209473</v>
      </c>
      <c r="E84" s="126">
        <v>6</v>
      </c>
      <c r="F84" s="126">
        <v>6</v>
      </c>
      <c r="G84" s="126">
        <v>6</v>
      </c>
      <c r="H84" s="126">
        <v>6</v>
      </c>
      <c r="I84" s="127">
        <v>5</v>
      </c>
    </row>
    <row r="85" spans="1:9" ht="13" x14ac:dyDescent="0.25">
      <c r="A85" s="23" t="s">
        <v>127</v>
      </c>
      <c r="B85" s="164" t="s">
        <v>71</v>
      </c>
      <c r="C85" s="200">
        <v>43101</v>
      </c>
      <c r="D85" s="146">
        <v>5</v>
      </c>
      <c r="E85" s="126">
        <v>4</v>
      </c>
      <c r="F85" s="126">
        <v>6</v>
      </c>
      <c r="G85" s="126">
        <v>4</v>
      </c>
      <c r="H85" s="126">
        <v>6</v>
      </c>
      <c r="I85" s="127">
        <v>5</v>
      </c>
    </row>
    <row r="86" spans="1:9" ht="15" x14ac:dyDescent="0.25">
      <c r="A86" s="23" t="s">
        <v>100</v>
      </c>
      <c r="B86" s="164" t="s">
        <v>87</v>
      </c>
      <c r="C86" s="200">
        <v>43101</v>
      </c>
      <c r="D86" s="146">
        <v>6</v>
      </c>
      <c r="E86" s="126">
        <v>6</v>
      </c>
      <c r="F86" s="126">
        <v>6</v>
      </c>
      <c r="G86" s="126">
        <v>6</v>
      </c>
      <c r="H86" s="126">
        <v>6</v>
      </c>
      <c r="I86" s="127">
        <v>6</v>
      </c>
    </row>
    <row r="87" spans="1:9" ht="13" x14ac:dyDescent="0.25">
      <c r="A87" s="23" t="s">
        <v>101</v>
      </c>
      <c r="B87" s="164" t="s">
        <v>59</v>
      </c>
      <c r="C87" s="200">
        <v>43101</v>
      </c>
      <c r="D87" s="146">
        <v>4.7777776718139648</v>
      </c>
      <c r="E87" s="126">
        <v>2</v>
      </c>
      <c r="F87" s="126">
        <v>6</v>
      </c>
      <c r="G87" s="126">
        <v>4</v>
      </c>
      <c r="H87" s="126">
        <v>6</v>
      </c>
      <c r="I87" s="127">
        <v>5</v>
      </c>
    </row>
    <row r="88" spans="1:9" ht="13" x14ac:dyDescent="0.25">
      <c r="A88" s="23" t="s">
        <v>115</v>
      </c>
      <c r="B88" s="164" t="s">
        <v>58</v>
      </c>
      <c r="C88" s="200">
        <v>43101</v>
      </c>
      <c r="D88" s="146">
        <v>6</v>
      </c>
      <c r="E88" s="126">
        <v>6</v>
      </c>
      <c r="F88" s="126">
        <v>6</v>
      </c>
      <c r="G88" s="126">
        <v>6</v>
      </c>
      <c r="H88" s="126">
        <v>6</v>
      </c>
      <c r="I88" s="127">
        <v>6</v>
      </c>
    </row>
    <row r="89" spans="1:9" ht="13" x14ac:dyDescent="0.25">
      <c r="A89" s="23" t="s">
        <v>102</v>
      </c>
      <c r="B89" s="164" t="s">
        <v>62</v>
      </c>
      <c r="C89" s="200">
        <v>43101</v>
      </c>
      <c r="D89" s="146">
        <v>6</v>
      </c>
      <c r="E89" s="126">
        <v>6</v>
      </c>
      <c r="F89" s="126">
        <v>6</v>
      </c>
      <c r="G89" s="126">
        <v>6</v>
      </c>
      <c r="H89" s="126">
        <v>6</v>
      </c>
      <c r="I89" s="127">
        <v>6</v>
      </c>
    </row>
    <row r="90" spans="1:9" ht="13" x14ac:dyDescent="0.25">
      <c r="A90" s="23" t="s">
        <v>116</v>
      </c>
      <c r="B90" s="164" t="s">
        <v>72</v>
      </c>
      <c r="C90" s="200">
        <v>43101</v>
      </c>
      <c r="D90" s="146">
        <v>5</v>
      </c>
      <c r="E90" s="126">
        <v>4</v>
      </c>
      <c r="F90" s="126">
        <v>6</v>
      </c>
      <c r="G90" s="126">
        <v>4</v>
      </c>
      <c r="H90" s="126">
        <v>6</v>
      </c>
      <c r="I90" s="127">
        <v>5</v>
      </c>
    </row>
    <row r="91" spans="1:9" ht="13" x14ac:dyDescent="0.25">
      <c r="A91" s="23" t="s">
        <v>117</v>
      </c>
      <c r="B91" s="164" t="s">
        <v>65</v>
      </c>
      <c r="C91" s="200">
        <v>43101</v>
      </c>
      <c r="D91" s="146">
        <v>5</v>
      </c>
      <c r="E91" s="126">
        <v>4</v>
      </c>
      <c r="F91" s="126">
        <v>6</v>
      </c>
      <c r="G91" s="126">
        <v>4</v>
      </c>
      <c r="H91" s="126">
        <v>6</v>
      </c>
      <c r="I91" s="127">
        <v>5</v>
      </c>
    </row>
    <row r="92" spans="1:9" ht="13" x14ac:dyDescent="0.25">
      <c r="A92" s="23" t="s">
        <v>103</v>
      </c>
      <c r="B92" s="164" t="s">
        <v>53</v>
      </c>
      <c r="C92" s="200">
        <v>43101</v>
      </c>
      <c r="D92" s="146">
        <v>5</v>
      </c>
      <c r="E92" s="126">
        <v>4</v>
      </c>
      <c r="F92" s="126">
        <v>6</v>
      </c>
      <c r="G92" s="126">
        <v>4</v>
      </c>
      <c r="H92" s="126">
        <v>6</v>
      </c>
      <c r="I92" s="127">
        <v>5</v>
      </c>
    </row>
    <row r="93" spans="1:9" ht="13" x14ac:dyDescent="0.25">
      <c r="A93" s="23" t="s">
        <v>143</v>
      </c>
      <c r="B93" s="164" t="s">
        <v>142</v>
      </c>
      <c r="C93" s="200">
        <v>43101</v>
      </c>
      <c r="D93" s="146">
        <v>6</v>
      </c>
      <c r="E93" s="126">
        <v>6</v>
      </c>
      <c r="F93" s="126">
        <v>6</v>
      </c>
      <c r="G93" s="126">
        <v>6</v>
      </c>
      <c r="H93" s="126">
        <v>6</v>
      </c>
      <c r="I93" s="127">
        <v>6</v>
      </c>
    </row>
    <row r="94" spans="1:9" ht="13" x14ac:dyDescent="0.25">
      <c r="A94" s="23" t="s">
        <v>169</v>
      </c>
      <c r="B94" s="164" t="s">
        <v>170</v>
      </c>
      <c r="C94" s="200">
        <v>43101</v>
      </c>
      <c r="D94" s="146">
        <v>4.7777776718139648</v>
      </c>
      <c r="E94" s="126">
        <v>2</v>
      </c>
      <c r="F94" s="126">
        <v>6</v>
      </c>
      <c r="G94" s="126">
        <v>4</v>
      </c>
      <c r="H94" s="126">
        <v>6</v>
      </c>
      <c r="I94" s="127">
        <v>5</v>
      </c>
    </row>
    <row r="95" spans="1:9" ht="13" x14ac:dyDescent="0.25">
      <c r="A95" s="23" t="s">
        <v>118</v>
      </c>
      <c r="B95" s="164" t="s">
        <v>64</v>
      </c>
      <c r="C95" s="200">
        <v>43101</v>
      </c>
      <c r="D95" s="146">
        <v>6</v>
      </c>
      <c r="E95" s="126">
        <v>6</v>
      </c>
      <c r="F95" s="126">
        <v>6</v>
      </c>
      <c r="G95" s="126">
        <v>6</v>
      </c>
      <c r="H95" s="126">
        <v>6</v>
      </c>
      <c r="I95" s="127">
        <v>6</v>
      </c>
    </row>
    <row r="96" spans="1:9" ht="13" x14ac:dyDescent="0.25">
      <c r="A96" s="23" t="s">
        <v>104</v>
      </c>
      <c r="B96" s="164" t="s">
        <v>69</v>
      </c>
      <c r="C96" s="200">
        <v>43101</v>
      </c>
      <c r="D96" s="146">
        <v>5.6666665077209473</v>
      </c>
      <c r="E96" s="126">
        <v>6</v>
      </c>
      <c r="F96" s="126">
        <v>6</v>
      </c>
      <c r="G96" s="126">
        <v>6</v>
      </c>
      <c r="H96" s="126">
        <v>6</v>
      </c>
      <c r="I96" s="127">
        <v>5</v>
      </c>
    </row>
    <row r="97" spans="1:9" ht="13" x14ac:dyDescent="0.25">
      <c r="A97" s="23" t="s">
        <v>105</v>
      </c>
      <c r="B97" s="164" t="s">
        <v>73</v>
      </c>
      <c r="C97" s="200">
        <v>43101</v>
      </c>
      <c r="D97" s="146">
        <v>5</v>
      </c>
      <c r="E97" s="126">
        <v>4</v>
      </c>
      <c r="F97" s="126">
        <v>6</v>
      </c>
      <c r="G97" s="126">
        <v>4</v>
      </c>
      <c r="H97" s="126">
        <v>6</v>
      </c>
      <c r="I97" s="127">
        <v>5</v>
      </c>
    </row>
    <row r="98" spans="1:9" ht="13" x14ac:dyDescent="0.25">
      <c r="A98" s="23" t="s">
        <v>119</v>
      </c>
      <c r="B98" s="164" t="s">
        <v>79</v>
      </c>
      <c r="C98" s="200">
        <v>43101</v>
      </c>
      <c r="D98" s="146">
        <v>5</v>
      </c>
      <c r="E98" s="126">
        <v>4</v>
      </c>
      <c r="F98" s="126">
        <v>6</v>
      </c>
      <c r="G98" s="126">
        <v>4</v>
      </c>
      <c r="H98" s="126">
        <v>6</v>
      </c>
      <c r="I98" s="127">
        <v>5</v>
      </c>
    </row>
    <row r="99" spans="1:9" ht="13" x14ac:dyDescent="0.25">
      <c r="A99" s="23" t="s">
        <v>131</v>
      </c>
      <c r="B99" s="164" t="s">
        <v>132</v>
      </c>
      <c r="C99" s="200">
        <v>43101</v>
      </c>
      <c r="D99" s="146">
        <v>5</v>
      </c>
      <c r="E99" s="126">
        <v>4</v>
      </c>
      <c r="F99" s="126">
        <v>6</v>
      </c>
      <c r="G99" s="126">
        <v>4</v>
      </c>
      <c r="H99" s="126">
        <v>6</v>
      </c>
      <c r="I99" s="127">
        <v>5</v>
      </c>
    </row>
    <row r="100" spans="1:9" ht="13" x14ac:dyDescent="0.25">
      <c r="A100" s="23" t="s">
        <v>120</v>
      </c>
      <c r="B100" s="164" t="s">
        <v>70</v>
      </c>
      <c r="C100" s="200">
        <v>43101</v>
      </c>
      <c r="D100" s="146">
        <v>5</v>
      </c>
      <c r="E100" s="126">
        <v>4</v>
      </c>
      <c r="F100" s="126">
        <v>6</v>
      </c>
      <c r="G100" s="126">
        <v>4</v>
      </c>
      <c r="H100" s="126">
        <v>6</v>
      </c>
      <c r="I100" s="127">
        <v>5</v>
      </c>
    </row>
    <row r="101" spans="1:9" ht="13" x14ac:dyDescent="0.25">
      <c r="A101" s="23" t="s">
        <v>121</v>
      </c>
      <c r="B101" s="164" t="s">
        <v>68</v>
      </c>
      <c r="C101" s="200">
        <v>43101</v>
      </c>
      <c r="D101" s="146">
        <v>5</v>
      </c>
      <c r="E101" s="126">
        <v>4</v>
      </c>
      <c r="F101" s="126">
        <v>6</v>
      </c>
      <c r="G101" s="126">
        <v>4</v>
      </c>
      <c r="H101" s="126">
        <v>6</v>
      </c>
      <c r="I101" s="127">
        <v>5</v>
      </c>
    </row>
    <row r="102" spans="1:9" ht="13" x14ac:dyDescent="0.25">
      <c r="A102" s="23" t="s">
        <v>106</v>
      </c>
      <c r="B102" s="164" t="s">
        <v>61</v>
      </c>
      <c r="C102" s="200">
        <v>43101</v>
      </c>
      <c r="D102" s="146">
        <v>4.7777776718139648</v>
      </c>
      <c r="E102" s="126">
        <v>2</v>
      </c>
      <c r="F102" s="126">
        <v>6</v>
      </c>
      <c r="G102" s="126">
        <v>4</v>
      </c>
      <c r="H102" s="126">
        <v>6</v>
      </c>
      <c r="I102" s="127">
        <v>5</v>
      </c>
    </row>
    <row r="103" spans="1:9" ht="13" x14ac:dyDescent="0.25">
      <c r="A103" s="23" t="s">
        <v>122</v>
      </c>
      <c r="B103" s="164" t="s">
        <v>55</v>
      </c>
      <c r="C103" s="200">
        <v>43101</v>
      </c>
      <c r="D103" s="146">
        <v>6</v>
      </c>
      <c r="E103" s="126">
        <v>6</v>
      </c>
      <c r="F103" s="126">
        <v>6</v>
      </c>
      <c r="G103" s="126">
        <v>6</v>
      </c>
      <c r="H103" s="126">
        <v>6</v>
      </c>
      <c r="I103" s="127">
        <v>6</v>
      </c>
    </row>
    <row r="104" spans="1:9" ht="13" x14ac:dyDescent="0.25">
      <c r="A104" s="23" t="s">
        <v>123</v>
      </c>
      <c r="B104" s="24" t="s">
        <v>81</v>
      </c>
      <c r="C104" s="200">
        <v>43101</v>
      </c>
      <c r="D104" s="146">
        <v>6</v>
      </c>
      <c r="E104" s="126">
        <v>6</v>
      </c>
      <c r="F104" s="126">
        <v>6</v>
      </c>
      <c r="G104" s="126">
        <v>6</v>
      </c>
      <c r="H104" s="126">
        <v>6</v>
      </c>
      <c r="I104" s="127">
        <v>6</v>
      </c>
    </row>
    <row r="105" spans="1:9" ht="13" x14ac:dyDescent="0.25">
      <c r="A105" s="23" t="s">
        <v>113</v>
      </c>
      <c r="B105" s="164" t="s">
        <v>78</v>
      </c>
      <c r="C105" s="200">
        <v>43101</v>
      </c>
      <c r="D105" s="146">
        <v>4.5555553436279297</v>
      </c>
      <c r="E105" s="126">
        <v>0</v>
      </c>
      <c r="F105" s="126">
        <v>6</v>
      </c>
      <c r="G105" s="126">
        <v>4</v>
      </c>
      <c r="H105" s="126">
        <v>6</v>
      </c>
      <c r="I105" s="127">
        <v>5</v>
      </c>
    </row>
    <row r="106" spans="1:9" ht="13" x14ac:dyDescent="0.25">
      <c r="A106" s="23" t="s">
        <v>137</v>
      </c>
      <c r="B106" s="164" t="s">
        <v>136</v>
      </c>
      <c r="C106" s="200">
        <v>43101</v>
      </c>
      <c r="D106" s="146">
        <v>5.5555553436279297</v>
      </c>
      <c r="E106" s="126">
        <v>2</v>
      </c>
      <c r="F106" s="126">
        <v>6</v>
      </c>
      <c r="G106" s="126">
        <v>6</v>
      </c>
      <c r="H106" s="126">
        <v>6</v>
      </c>
      <c r="I106" s="127">
        <v>6</v>
      </c>
    </row>
    <row r="107" spans="1:9" ht="13" x14ac:dyDescent="0.3">
      <c r="A107" s="23"/>
      <c r="B107" s="156" t="s">
        <v>180</v>
      </c>
      <c r="C107" s="178"/>
      <c r="D107" s="146"/>
      <c r="E107" s="126"/>
      <c r="F107" s="126"/>
      <c r="G107" s="126"/>
      <c r="H107" s="126"/>
      <c r="I107" s="127"/>
    </row>
    <row r="108" spans="1:9" ht="13" x14ac:dyDescent="0.25">
      <c r="A108" s="23" t="s">
        <v>107</v>
      </c>
      <c r="B108" s="164" t="s">
        <v>56</v>
      </c>
      <c r="C108" s="200">
        <v>43101</v>
      </c>
      <c r="D108" s="146">
        <v>5.7777776718139648</v>
      </c>
      <c r="E108" s="126">
        <v>4</v>
      </c>
      <c r="F108" s="126">
        <v>6</v>
      </c>
      <c r="G108" s="126">
        <v>6</v>
      </c>
      <c r="H108" s="126">
        <v>6</v>
      </c>
      <c r="I108" s="128">
        <v>6</v>
      </c>
    </row>
    <row r="109" spans="1:9" ht="13" x14ac:dyDescent="0.25">
      <c r="A109" s="23" t="s">
        <v>135</v>
      </c>
      <c r="B109" s="164" t="s">
        <v>134</v>
      </c>
      <c r="C109" s="200">
        <v>43466</v>
      </c>
      <c r="D109" s="146">
        <v>5</v>
      </c>
      <c r="E109" s="126">
        <v>4</v>
      </c>
      <c r="F109" s="126">
        <v>6</v>
      </c>
      <c r="G109" s="126">
        <v>4</v>
      </c>
      <c r="H109" s="126">
        <v>6</v>
      </c>
      <c r="I109" s="128">
        <v>5</v>
      </c>
    </row>
    <row r="110" spans="1:9" ht="15" x14ac:dyDescent="0.25">
      <c r="A110" s="23" t="s">
        <v>138</v>
      </c>
      <c r="B110" s="164" t="s">
        <v>176</v>
      </c>
      <c r="C110" s="200">
        <v>43831</v>
      </c>
      <c r="D110" s="146">
        <v>2.2222223281860352</v>
      </c>
      <c r="E110" s="126">
        <v>0</v>
      </c>
      <c r="F110" s="126">
        <v>2</v>
      </c>
      <c r="G110" s="126">
        <v>0</v>
      </c>
      <c r="H110" s="126">
        <v>0</v>
      </c>
      <c r="I110" s="128">
        <v>6</v>
      </c>
    </row>
    <row r="111" spans="1:9" ht="13" x14ac:dyDescent="0.25">
      <c r="A111" s="23" t="s">
        <v>125</v>
      </c>
      <c r="B111" s="164" t="s">
        <v>36</v>
      </c>
      <c r="C111" s="200">
        <v>43466</v>
      </c>
      <c r="D111" s="146">
        <v>5</v>
      </c>
      <c r="E111" s="126">
        <v>4</v>
      </c>
      <c r="F111" s="126">
        <v>6</v>
      </c>
      <c r="G111" s="126">
        <v>4</v>
      </c>
      <c r="H111" s="126">
        <v>6</v>
      </c>
      <c r="I111" s="128">
        <v>5</v>
      </c>
    </row>
    <row r="112" spans="1:9" ht="15" x14ac:dyDescent="0.25">
      <c r="A112" s="23" t="s">
        <v>141</v>
      </c>
      <c r="B112" s="164" t="s">
        <v>146</v>
      </c>
      <c r="C112" s="200">
        <v>43466</v>
      </c>
      <c r="D112" s="146">
        <v>5</v>
      </c>
      <c r="E112" s="126">
        <v>4</v>
      </c>
      <c r="F112" s="126">
        <v>6</v>
      </c>
      <c r="G112" s="126">
        <v>4</v>
      </c>
      <c r="H112" s="126">
        <v>6</v>
      </c>
      <c r="I112" s="128">
        <v>5</v>
      </c>
    </row>
    <row r="113" spans="1:15" ht="13" x14ac:dyDescent="0.25">
      <c r="A113" s="23" t="s">
        <v>152</v>
      </c>
      <c r="B113" s="164" t="s">
        <v>151</v>
      </c>
      <c r="C113" s="200">
        <v>43831</v>
      </c>
      <c r="D113" s="146">
        <v>5.7777776718139648</v>
      </c>
      <c r="E113" s="126">
        <v>4</v>
      </c>
      <c r="F113" s="126">
        <v>6</v>
      </c>
      <c r="G113" s="126">
        <v>6</v>
      </c>
      <c r="H113" s="126">
        <v>6</v>
      </c>
      <c r="I113" s="128">
        <v>6</v>
      </c>
    </row>
    <row r="114" spans="1:15" ht="13" x14ac:dyDescent="0.25">
      <c r="A114" s="23" t="s">
        <v>154</v>
      </c>
      <c r="B114" s="164" t="s">
        <v>153</v>
      </c>
      <c r="C114" s="200">
        <v>43466</v>
      </c>
      <c r="D114" s="146">
        <v>5</v>
      </c>
      <c r="E114" s="126">
        <v>4</v>
      </c>
      <c r="F114" s="126">
        <v>6</v>
      </c>
      <c r="G114" s="126">
        <v>4</v>
      </c>
      <c r="H114" s="126">
        <v>6</v>
      </c>
      <c r="I114" s="128">
        <v>5</v>
      </c>
    </row>
    <row r="115" spans="1:15" ht="15" x14ac:dyDescent="0.25">
      <c r="A115" s="23" t="s">
        <v>149</v>
      </c>
      <c r="B115" s="164" t="s">
        <v>177</v>
      </c>
      <c r="C115" s="200">
        <v>43831</v>
      </c>
      <c r="D115" s="146">
        <v>6</v>
      </c>
      <c r="E115" s="126">
        <v>6</v>
      </c>
      <c r="F115" s="126">
        <v>6</v>
      </c>
      <c r="G115" s="126">
        <v>6</v>
      </c>
      <c r="H115" s="126">
        <v>6</v>
      </c>
      <c r="I115" s="128">
        <v>6</v>
      </c>
    </row>
    <row r="116" spans="1:15" ht="13" x14ac:dyDescent="0.25">
      <c r="A116" s="23" t="s">
        <v>126</v>
      </c>
      <c r="B116" s="164" t="s">
        <v>82</v>
      </c>
      <c r="C116" s="200">
        <v>43101</v>
      </c>
      <c r="D116" s="146">
        <v>6</v>
      </c>
      <c r="E116" s="126">
        <v>6</v>
      </c>
      <c r="F116" s="126">
        <v>6</v>
      </c>
      <c r="G116" s="126">
        <v>6</v>
      </c>
      <c r="H116" s="126">
        <v>6</v>
      </c>
      <c r="I116" s="128">
        <v>6</v>
      </c>
    </row>
    <row r="117" spans="1:15" ht="13" x14ac:dyDescent="0.25">
      <c r="B117" s="164"/>
      <c r="C117" s="181"/>
      <c r="D117" s="146"/>
      <c r="E117" s="126"/>
      <c r="F117" s="126"/>
      <c r="G117" s="126"/>
      <c r="H117" s="126"/>
      <c r="I117" s="127"/>
    </row>
    <row r="118" spans="1:15" ht="15" x14ac:dyDescent="0.3">
      <c r="B118" s="25" t="s">
        <v>91</v>
      </c>
      <c r="C118" s="170"/>
      <c r="D118" s="147">
        <f t="shared" ref="D118:I118" si="3">AVERAGE(D69:D106)</f>
        <v>5.2558479434565495</v>
      </c>
      <c r="E118" s="129">
        <f t="shared" si="3"/>
        <v>4.2105263157894735</v>
      </c>
      <c r="F118" s="129">
        <f t="shared" si="3"/>
        <v>5.5263157894736841</v>
      </c>
      <c r="G118" s="129">
        <f t="shared" si="3"/>
        <v>4.7894736842105265</v>
      </c>
      <c r="H118" s="129">
        <f t="shared" si="3"/>
        <v>6</v>
      </c>
      <c r="I118" s="130">
        <f t="shared" si="3"/>
        <v>5.3289473684210522</v>
      </c>
    </row>
    <row r="119" spans="1:15" x14ac:dyDescent="0.25">
      <c r="B119" s="157" t="s">
        <v>183</v>
      </c>
      <c r="C119" s="171"/>
      <c r="D119" s="148">
        <f t="shared" ref="D119:I119" si="4">AVERAGE(SMALL(D69:D106,1),SMALL(D69:D106,2),SMALL(D69:D106,3),SMALL(D69:D106,4),SMALL(D69:D106,5))</f>
        <v>4.4666666984558105</v>
      </c>
      <c r="E119" s="131">
        <f t="shared" si="4"/>
        <v>1.2</v>
      </c>
      <c r="F119" s="131">
        <f t="shared" si="4"/>
        <v>2.4</v>
      </c>
      <c r="G119" s="131">
        <f t="shared" si="4"/>
        <v>4</v>
      </c>
      <c r="H119" s="131">
        <f t="shared" si="4"/>
        <v>6</v>
      </c>
      <c r="I119" s="132">
        <f t="shared" si="4"/>
        <v>5</v>
      </c>
    </row>
    <row r="120" spans="1:15" ht="13" thickBot="1" x14ac:dyDescent="0.3">
      <c r="B120" s="157" t="s">
        <v>184</v>
      </c>
      <c r="C120" s="183"/>
      <c r="D120" s="150">
        <f t="shared" ref="D120:I120" si="5">AVERAGE(LARGE(D69:D106,1),LARGE(D69:D106,2),LARGE(D69:D106,3),LARGE(D69:D106,4),LARGE(D69:D106,5))</f>
        <v>6</v>
      </c>
      <c r="E120" s="135">
        <f t="shared" si="5"/>
        <v>6</v>
      </c>
      <c r="F120" s="135">
        <f t="shared" si="5"/>
        <v>6</v>
      </c>
      <c r="G120" s="135">
        <f t="shared" si="5"/>
        <v>6</v>
      </c>
      <c r="H120" s="135">
        <f t="shared" si="5"/>
        <v>6</v>
      </c>
      <c r="I120" s="136">
        <f t="shared" si="5"/>
        <v>6</v>
      </c>
    </row>
    <row r="121" spans="1:15" s="29" customFormat="1" x14ac:dyDescent="0.25">
      <c r="D121" s="88"/>
      <c r="E121" s="88"/>
      <c r="F121" s="88"/>
      <c r="G121" s="88"/>
      <c r="H121" s="88"/>
      <c r="I121" s="88"/>
    </row>
    <row r="122" spans="1:15" s="29" customFormat="1" x14ac:dyDescent="0.25">
      <c r="D122" s="88"/>
      <c r="E122" s="88"/>
      <c r="F122" s="88"/>
      <c r="G122" s="88"/>
      <c r="H122" s="88"/>
      <c r="I122" s="88"/>
    </row>
    <row r="123" spans="1:15" s="29" customFormat="1" ht="13" x14ac:dyDescent="0.25">
      <c r="B123" s="28" t="s">
        <v>173</v>
      </c>
      <c r="C123" s="28"/>
      <c r="D123" s="88"/>
      <c r="E123" s="88"/>
      <c r="F123" s="88"/>
      <c r="G123" s="88"/>
      <c r="H123" s="88"/>
      <c r="I123" s="88"/>
    </row>
    <row r="124" spans="1:15" ht="13" x14ac:dyDescent="0.25">
      <c r="B124" s="30" t="s">
        <v>174</v>
      </c>
      <c r="C124" s="30"/>
    </row>
    <row r="125" spans="1:15" ht="13" x14ac:dyDescent="0.25">
      <c r="B125" s="30"/>
      <c r="C125" s="30"/>
    </row>
    <row r="126" spans="1:15" ht="13" x14ac:dyDescent="0.25">
      <c r="B126" s="28" t="s">
        <v>86</v>
      </c>
      <c r="C126" s="28"/>
    </row>
    <row r="127" spans="1:15" ht="13" x14ac:dyDescent="0.25">
      <c r="B127" s="31" t="s">
        <v>150</v>
      </c>
      <c r="C127" s="22"/>
    </row>
    <row r="128" spans="1:15" s="29" customFormat="1" x14ac:dyDescent="0.25">
      <c r="B128" s="22" t="s">
        <v>84</v>
      </c>
      <c r="C128" s="22"/>
      <c r="D128" s="22"/>
      <c r="E128" s="22"/>
      <c r="F128" s="22"/>
      <c r="G128" s="22"/>
      <c r="H128" s="22"/>
      <c r="I128" s="22"/>
      <c r="J128" s="22"/>
      <c r="K128" s="22"/>
      <c r="L128" s="22"/>
      <c r="M128" s="22"/>
      <c r="N128" s="22"/>
      <c r="O128" s="22"/>
    </row>
    <row r="129" spans="2:15" s="29" customFormat="1" x14ac:dyDescent="0.25">
      <c r="B129" s="22" t="s">
        <v>175</v>
      </c>
      <c r="C129" s="22"/>
      <c r="D129" s="22"/>
      <c r="E129" s="22"/>
      <c r="F129" s="22"/>
      <c r="G129" s="22"/>
      <c r="H129" s="22"/>
      <c r="I129" s="22"/>
      <c r="J129" s="22"/>
      <c r="K129" s="22"/>
      <c r="L129" s="22"/>
      <c r="M129" s="22"/>
      <c r="N129" s="22"/>
      <c r="O129" s="22"/>
    </row>
    <row r="130" spans="2:15" x14ac:dyDescent="0.25">
      <c r="B130" s="89" t="s">
        <v>144</v>
      </c>
      <c r="C130" s="22"/>
    </row>
    <row r="131" spans="2:15" x14ac:dyDescent="0.25">
      <c r="B131" s="22" t="s">
        <v>145</v>
      </c>
    </row>
  </sheetData>
  <mergeCells count="2">
    <mergeCell ref="D8:I9"/>
    <mergeCell ref="C8:C11"/>
  </mergeCells>
  <conditionalFormatting sqref="D63">
    <cfRule type="cellIs" dxfId="1" priority="2" operator="greaterThan">
      <formula>1.38</formula>
    </cfRule>
  </conditionalFormatting>
  <conditionalFormatting sqref="D118">
    <cfRule type="cellIs" dxfId="0" priority="1" operator="greaterThan">
      <formula>1.38</formula>
    </cfRule>
  </conditionalFormatting>
  <pageMargins left="0.7" right="0.7" top="0.75" bottom="0.75" header="0.3" footer="0.3"/>
  <pageSetup orientation="portrait"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(Sector)</vt:lpstr>
      <vt:lpstr>PMR_BySectors_Networks</vt:lpstr>
      <vt:lpstr>PMR_BySectors_TradeProf</vt:lpstr>
      <vt:lpstr>Read (Digital_M)</vt:lpstr>
      <vt:lpstr>PMR_Digital Markets</vt:lpstr>
      <vt:lpstr>PMR_BySectors_Networks!Print_Area</vt:lpstr>
      <vt:lpstr>PMR_BySectors_Networks!Print_Titles</vt:lpstr>
      <vt:lpstr>PMR_BySectors_TradeProf!Print_Titles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 Isabelle</dc:creator>
  <cp:lastModifiedBy>DANITZ Eszter, ECO/SSD</cp:lastModifiedBy>
  <dcterms:created xsi:type="dcterms:W3CDTF">2018-11-07T11:16:56Z</dcterms:created>
  <dcterms:modified xsi:type="dcterms:W3CDTF">2024-07-05T14:36:08Z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2024-05-22T13:37:56Z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6666f6e7-0509-4683-946e-ab19ec1c468f</vt:lpwstr>
  </property>
  <property fmtid="{D5CDD505-2E9C-101B-9397-08002B2CF9AE}" pid="8" name="MSIP_Label_0e5510b0-e729-4ef0-a3dd-4ba0dfe56c99_ContentBits">
    <vt:lpwstr>2</vt:lpwstr>
  </property>
</Properties>
</file>