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V:\SSD_PMR\BACKUP\PMR Webpage Webtool and simulator\webpage\changes XX_2023update_NOTDONEYET\For the 10 July\"/>
    </mc:Choice>
  </mc:AlternateContent>
  <xr:revisionPtr revIDLastSave="0" documentId="13_ncr:1_{628D8729-54CD-41DA-A28A-B27F91240415}" xr6:coauthVersionLast="47" xr6:coauthVersionMax="47" xr10:uidLastSave="{00000000-0000-0000-0000-000000000000}"/>
  <bookViews>
    <workbookView xWindow="-110" yWindow="-110" windowWidth="19420" windowHeight="11500" xr2:uid="{00000000-000D-0000-FFFF-FFFF00000000}"/>
  </bookViews>
  <sheets>
    <sheet name="Electricity_1" sheetId="18" r:id="rId1"/>
    <sheet name="Electricity_2" sheetId="7" r:id="rId2"/>
    <sheet name="Nat. Gas_1" sheetId="57" r:id="rId3"/>
    <sheet name="Nat. Gas_2" sheetId="58" r:id="rId4"/>
    <sheet name="Fixed_Ecomm_1" sheetId="16" r:id="rId5"/>
    <sheet name="Fixed_Ecomm_2" sheetId="26" r:id="rId6"/>
    <sheet name="Fixed_Ecomm_3" sheetId="56" r:id="rId7"/>
    <sheet name="Mobile_Ecomm_ 1" sheetId="28" r:id="rId8"/>
    <sheet name="Mobile_Ecomm_2" sheetId="47" r:id="rId9"/>
    <sheet name="Mobile_Ecomm_3" sheetId="27" r:id="rId10"/>
    <sheet name="Rail transport" sheetId="9" r:id="rId11"/>
    <sheet name="Air transport" sheetId="6" r:id="rId12"/>
    <sheet name="Road transport_1" sheetId="33" r:id="rId13"/>
    <sheet name="Road transport_2" sheetId="34" r:id="rId14"/>
    <sheet name="Water transport_1 " sheetId="14" r:id="rId15"/>
    <sheet name="Water transport_2" sheetId="23" r:id="rId16"/>
    <sheet name="Prof._Accountants_1" sheetId="69" r:id="rId17"/>
    <sheet name="Prof._Accountants_2" sheetId="70" r:id="rId18"/>
    <sheet name="Prof._Architects_1" sheetId="71" r:id="rId19"/>
    <sheet name="Prof._Architects_2" sheetId="72" r:id="rId20"/>
    <sheet name="Prof._Engineers_1" sheetId="73" r:id="rId21"/>
    <sheet name="Prof._Engineers_2" sheetId="74" r:id="rId22"/>
    <sheet name="Prof._Real Estate Agents_1" sheetId="75" r:id="rId23"/>
    <sheet name="Prof._Real Estate Agents_2" sheetId="76" r:id="rId24"/>
    <sheet name="Prof._Lawyers_1" sheetId="77" r:id="rId25"/>
    <sheet name="Prof._Lawyers_2" sheetId="78" r:id="rId26"/>
    <sheet name="Prof._Notaries_1" sheetId="79" r:id="rId27"/>
    <sheet name="Prof._Notaries_2" sheetId="80" r:id="rId28"/>
    <sheet name="Retail trade_1" sheetId="5" r:id="rId29"/>
    <sheet name="Retail trade_2" sheetId="24" r:id="rId30"/>
    <sheet name="Retail Sale Med" sheetId="17" r:id="rId31"/>
    <sheet name="Digital Markets_1 " sheetId="81" r:id="rId32"/>
    <sheet name="Digital Markets_2" sheetId="82" r:id="rId33"/>
  </sheets>
  <definedNames>
    <definedName name="footnotes" localSheetId="11">'Air transport'!$D$28:$D$28</definedName>
    <definedName name="footnotes" localSheetId="31">'Digital Markets_1 '!$D$17:$D$18</definedName>
    <definedName name="footnotes" localSheetId="32">'Digital Markets_2'!$D$20:$D$21</definedName>
    <definedName name="footnotes" localSheetId="0">Electricity_1!$D$30:$L$30</definedName>
    <definedName name="footnotes" localSheetId="1">Electricity_2!$D$26:$L$26</definedName>
    <definedName name="footnotes" localSheetId="4">Fixed_Ecomm_1!$D$32:$D$32</definedName>
    <definedName name="footnotes" localSheetId="5">Fixed_Ecomm_2!#REF!</definedName>
    <definedName name="footnotes" localSheetId="6">Fixed_Ecomm_3!#REF!</definedName>
    <definedName name="footnotes" localSheetId="7">'Mobile_Ecomm_ 1'!$D$26:$D$26</definedName>
    <definedName name="footnotes" localSheetId="8">Mobile_Ecomm_2!#REF!</definedName>
    <definedName name="footnotes" localSheetId="9">Mobile_Ecomm_3!#REF!</definedName>
    <definedName name="footnotes" localSheetId="2">'Nat. Gas_1'!$D$26:$L$26</definedName>
    <definedName name="footnotes" localSheetId="3">'Nat. Gas_2'!$D$32:$L$32</definedName>
    <definedName name="footnotes" localSheetId="16">Prof._Accountants_1!#REF!</definedName>
    <definedName name="footnotes" localSheetId="17">Prof._Accountants_2!#REF!</definedName>
    <definedName name="footnotes" localSheetId="18">Prof._Architects_1!#REF!</definedName>
    <definedName name="footnotes" localSheetId="19">Prof._Architects_2!#REF!</definedName>
    <definedName name="footnotes" localSheetId="20">Prof._Engineers_1!#REF!</definedName>
    <definedName name="footnotes" localSheetId="21">Prof._Engineers_2!#REF!</definedName>
    <definedName name="footnotes" localSheetId="24">Prof._Lawyers_1!#REF!</definedName>
    <definedName name="footnotes" localSheetId="25">Prof._Lawyers_2!#REF!</definedName>
    <definedName name="footnotes" localSheetId="26">Prof._Notaries_1!#REF!</definedName>
    <definedName name="footnotes" localSheetId="27">Prof._Notaries_2!#REF!</definedName>
    <definedName name="footnotes" localSheetId="22">'Prof._Real Estate Agents_1'!#REF!</definedName>
    <definedName name="footnotes" localSheetId="23">'Prof._Real Estate Agents_2'!#REF!</definedName>
    <definedName name="footnotes" localSheetId="10">'Rail transport'!$D$24:$D$24</definedName>
    <definedName name="footnotes" localSheetId="30">'Retail Sale Med'!$D$26:$D$27</definedName>
    <definedName name="footnotes" localSheetId="28">'Retail trade_1'!$D$21:$N$21</definedName>
    <definedName name="footnotes" localSheetId="29">'Retail trade_2'!$D$29:$L$32</definedName>
    <definedName name="footnotes" localSheetId="12">'Road transport_1'!$D$36:$K$36</definedName>
    <definedName name="footnotes" localSheetId="13">'Road transport_2'!$C$23:$P$23</definedName>
    <definedName name="footnotes" localSheetId="14">'Water transport_1 '!$D$26:$D$26</definedName>
    <definedName name="footnotes" localSheetId="15">'Water transport_2'!$D$18:$D$18</definedName>
    <definedName name="_xlnm.Print_Area" localSheetId="31">'Digital Markets_1 '!$B$1:$M$17</definedName>
    <definedName name="_xlnm.Print_Area" localSheetId="32">'Digital Markets_2'!$B$1:$L$20</definedName>
    <definedName name="_xlnm.Print_Area" localSheetId="6">Fixed_Ecomm_3!$B$1:$U$20</definedName>
    <definedName name="_xlnm.Print_Area" localSheetId="7">'Mobile_Ecomm_ 1'!$B$1:$V$26</definedName>
    <definedName name="_xlnm.Print_Area" localSheetId="8">Mobile_Ecomm_2!$B$1:$V$32</definedName>
    <definedName name="_xlnm.Print_Area" localSheetId="9">Mobile_Ecomm_3!$B$1:$U$20</definedName>
    <definedName name="_xlnm.Print_Area" localSheetId="16">Prof._Accountants_1!$B$1:$P$28</definedName>
    <definedName name="_xlnm.Print_Area" localSheetId="18">Prof._Architects_1!$B$1:$P$26</definedName>
    <definedName name="_xlnm.Print_Area" localSheetId="19">Prof._Architects_2!$B$1:$R$25</definedName>
    <definedName name="_xlnm.Print_Area" localSheetId="20">Prof._Engineers_1!$B$1:$P$26</definedName>
    <definedName name="_xlnm.Print_Area" localSheetId="21">Prof._Engineers_2!$B$1:$R$26</definedName>
    <definedName name="_xlnm.Print_Area" localSheetId="24">Prof._Lawyers_1!$B$1:$P$27</definedName>
    <definedName name="_xlnm.Print_Area" localSheetId="25">Prof._Lawyers_2!$B$1:$R$26</definedName>
    <definedName name="_xlnm.Print_Area" localSheetId="26">Prof._Notaries_1!$B$1:$P$27</definedName>
    <definedName name="_xlnm.Print_Area" localSheetId="27">Prof._Notaries_2!$B$1:$R$27</definedName>
    <definedName name="_xlnm.Print_Area" localSheetId="22">'Prof._Real Estate Agents_1'!$B$1:$P$25</definedName>
    <definedName name="_xlnm.Print_Area" localSheetId="23">'Prof._Real Estate Agents_2'!$B$1:$R$26</definedName>
    <definedName name="_xlnm.Print_Area" localSheetId="10">'Rail transport'!$B$1:$M$24</definedName>
    <definedName name="_xlnm.Print_Area" localSheetId="30">'Retail Sale Med'!$B$1:$M$26</definedName>
    <definedName name="_xlnm.Print_Area" localSheetId="28">'Retail trade_1'!$B$1:$M$21</definedName>
    <definedName name="_xlnm.Print_Area" localSheetId="29">'Retail trade_2'!$B$1:$L$32</definedName>
    <definedName name="title" localSheetId="11">'Air transport'!$D$1:$L$1</definedName>
    <definedName name="title" localSheetId="31">'Digital Markets_1 '!$D$1</definedName>
    <definedName name="title" localSheetId="32">'Digital Markets_2'!$D$1</definedName>
    <definedName name="title" localSheetId="0">Electricity_1!$D$1</definedName>
    <definedName name="title" localSheetId="1">Electricity_2!$D$1</definedName>
    <definedName name="title" localSheetId="4">Fixed_Ecomm_1!$D$1</definedName>
    <definedName name="title" localSheetId="5">Fixed_Ecomm_2!$D$1</definedName>
    <definedName name="title" localSheetId="6">Fixed_Ecomm_3!$D$1</definedName>
    <definedName name="title" localSheetId="7">'Mobile_Ecomm_ 1'!$D$1</definedName>
    <definedName name="title" localSheetId="8">Mobile_Ecomm_2!$D$1</definedName>
    <definedName name="title" localSheetId="9">Mobile_Ecomm_3!$D$1</definedName>
    <definedName name="title" localSheetId="2">'Nat. Gas_1'!$D$1</definedName>
    <definedName name="title" localSheetId="3">'Nat. Gas_2'!$D$1</definedName>
    <definedName name="title" localSheetId="16">Prof._Accountants_1!$D$1</definedName>
    <definedName name="title" localSheetId="17">Prof._Accountants_2!$D$1</definedName>
    <definedName name="title" localSheetId="18">Prof._Architects_1!$D$1</definedName>
    <definedName name="title" localSheetId="19">Prof._Architects_2!$D$1</definedName>
    <definedName name="title" localSheetId="20">Prof._Engineers_1!$D$1</definedName>
    <definedName name="title" localSheetId="21">Prof._Engineers_2!$D$1</definedName>
    <definedName name="title" localSheetId="24">Prof._Lawyers_1!$D$1</definedName>
    <definedName name="title" localSheetId="25">Prof._Lawyers_2!$D$1</definedName>
    <definedName name="title" localSheetId="26">Prof._Notaries_1!$D$1</definedName>
    <definedName name="title" localSheetId="27">Prof._Notaries_2!$D$1</definedName>
    <definedName name="title" localSheetId="22">'Prof._Real Estate Agents_1'!$D$1</definedName>
    <definedName name="title" localSheetId="23">'Prof._Real Estate Agents_2'!$D$1</definedName>
    <definedName name="title" localSheetId="10">'Rail transport'!$D$1:$M$1</definedName>
    <definedName name="title" localSheetId="30">'Retail Sale Med'!$D$1</definedName>
    <definedName name="title" localSheetId="28">'Retail trade_1'!$D$1</definedName>
    <definedName name="title" localSheetId="29">'Retail trade_2'!$D$1</definedName>
    <definedName name="title" localSheetId="12">'Road transport_1'!$D$1:$K$1</definedName>
    <definedName name="title" localSheetId="13">'Road transport_2'!$C$1:$P$1</definedName>
    <definedName name="title" localSheetId="14">'Water transport_1 '!$D$1:$M$1</definedName>
    <definedName name="title" localSheetId="15">'Water transport_2'!$D$1:$Q$1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8" i="82" l="1"/>
  <c r="E17" i="82"/>
  <c r="E16" i="82"/>
  <c r="E13" i="82"/>
  <c r="E12" i="82"/>
  <c r="E11" i="82"/>
  <c r="E10" i="82"/>
  <c r="E7" i="82"/>
  <c r="E6" i="82"/>
  <c r="E16" i="81"/>
  <c r="E15" i="81"/>
  <c r="E13" i="81"/>
  <c r="E12" i="81"/>
  <c r="E9" i="81"/>
  <c r="E5" i="81"/>
  <c r="E16" i="79"/>
  <c r="E16" i="77"/>
  <c r="E16" i="75"/>
  <c r="E16" i="73"/>
  <c r="E16" i="71"/>
  <c r="E16" i="69"/>
  <c r="E32" i="33"/>
  <c r="E22" i="33"/>
  <c r="E5" i="80" l="1"/>
  <c r="E9" i="80"/>
  <c r="E12" i="80"/>
  <c r="E14" i="80"/>
  <c r="E16" i="80"/>
  <c r="E18" i="80"/>
  <c r="E20" i="80"/>
  <c r="E22" i="80"/>
  <c r="E5" i="79"/>
  <c r="E8" i="79"/>
  <c r="E11" i="79"/>
  <c r="E14" i="79"/>
  <c r="E21" i="79"/>
  <c r="E22" i="79"/>
  <c r="E5" i="78"/>
  <c r="E8" i="78"/>
  <c r="E11" i="78"/>
  <c r="E13" i="78"/>
  <c r="E15" i="78"/>
  <c r="E17" i="78"/>
  <c r="E19" i="78"/>
  <c r="E21" i="78"/>
  <c r="E5" i="77"/>
  <c r="E8" i="77"/>
  <c r="E11" i="77"/>
  <c r="E14" i="77"/>
  <c r="E21" i="77"/>
  <c r="E22" i="77"/>
  <c r="E5" i="76"/>
  <c r="E8" i="76"/>
  <c r="E11" i="76"/>
  <c r="E13" i="76"/>
  <c r="E15" i="76"/>
  <c r="E17" i="76"/>
  <c r="E19" i="76"/>
  <c r="E5" i="75"/>
  <c r="E8" i="75"/>
  <c r="E11" i="75"/>
  <c r="E14" i="75"/>
  <c r="E21" i="75"/>
  <c r="E22" i="75"/>
  <c r="E5" i="74"/>
  <c r="E11" i="74"/>
  <c r="E13" i="74"/>
  <c r="E15" i="74"/>
  <c r="E17" i="74"/>
  <c r="E19" i="74"/>
  <c r="E5" i="73"/>
  <c r="E8" i="73"/>
  <c r="E11" i="73"/>
  <c r="E14" i="73"/>
  <c r="E21" i="73"/>
  <c r="E22" i="73"/>
  <c r="E6" i="72"/>
  <c r="E11" i="72"/>
  <c r="E13" i="72"/>
  <c r="E15" i="72"/>
  <c r="E17" i="72"/>
  <c r="E19" i="72"/>
  <c r="E5" i="71"/>
  <c r="E8" i="71"/>
  <c r="E11" i="71"/>
  <c r="E14" i="71"/>
  <c r="E21" i="71"/>
  <c r="E22" i="71"/>
  <c r="E6" i="70"/>
  <c r="E11" i="70"/>
  <c r="E12" i="70"/>
  <c r="E14" i="70"/>
  <c r="E16" i="70"/>
  <c r="E18" i="70"/>
  <c r="E20" i="70"/>
  <c r="E5" i="69"/>
  <c r="E8" i="69"/>
  <c r="E11" i="69"/>
  <c r="E14" i="69"/>
  <c r="E21" i="69"/>
  <c r="E22" i="69"/>
  <c r="E7" i="28" l="1"/>
  <c r="E17" i="57" l="1"/>
  <c r="E15" i="57"/>
  <c r="E16" i="18"/>
  <c r="E14" i="18"/>
  <c r="E10" i="24" l="1"/>
  <c r="E11" i="24"/>
  <c r="E9" i="24"/>
  <c r="E20" i="58" l="1"/>
  <c r="P28" i="16" l="1"/>
  <c r="P26" i="16"/>
  <c r="P24" i="16"/>
  <c r="E23" i="14" l="1"/>
  <c r="E10" i="14"/>
  <c r="E6" i="14"/>
  <c r="E11" i="9" l="1"/>
  <c r="E23" i="17" l="1"/>
  <c r="E20" i="17"/>
  <c r="E14" i="17"/>
  <c r="E12" i="17"/>
  <c r="E10" i="17"/>
  <c r="E8" i="17"/>
  <c r="E6" i="17"/>
  <c r="E17" i="17"/>
  <c r="E10" i="56" l="1"/>
  <c r="E6" i="16"/>
  <c r="E6" i="33"/>
  <c r="D20" i="34"/>
  <c r="D17" i="34"/>
  <c r="D16" i="34"/>
  <c r="D11" i="34"/>
  <c r="D8" i="34"/>
  <c r="D7" i="34"/>
  <c r="E30" i="33"/>
  <c r="E28" i="33"/>
  <c r="E25" i="33"/>
  <c r="E20" i="33"/>
  <c r="E19" i="33"/>
  <c r="E17" i="33"/>
  <c r="E15" i="33"/>
  <c r="E13" i="33"/>
  <c r="E10" i="33"/>
  <c r="E15" i="23" l="1"/>
  <c r="E14" i="23"/>
  <c r="E13" i="23"/>
  <c r="E12" i="23"/>
  <c r="E8" i="23"/>
  <c r="E6" i="23"/>
  <c r="E21" i="14"/>
  <c r="E18" i="14"/>
  <c r="E16" i="14"/>
  <c r="E14" i="14"/>
  <c r="E12" i="14"/>
  <c r="E6" i="6"/>
  <c r="E5" i="9"/>
  <c r="E30" i="58"/>
  <c r="E29" i="58"/>
  <c r="E28" i="58"/>
  <c r="E27" i="58"/>
  <c r="E23" i="58"/>
  <c r="E14" i="58"/>
  <c r="E11" i="58"/>
  <c r="E9" i="58"/>
  <c r="E7" i="58"/>
  <c r="E5" i="58"/>
  <c r="E22" i="57"/>
  <c r="E20" i="57"/>
  <c r="E14" i="57"/>
  <c r="E12" i="57"/>
  <c r="E10" i="57"/>
  <c r="E6" i="57"/>
  <c r="E5" i="18"/>
  <c r="E24" i="7"/>
  <c r="E20" i="7"/>
  <c r="E14" i="7"/>
  <c r="E11" i="7"/>
  <c r="E9" i="7"/>
  <c r="E7" i="7"/>
  <c r="E5" i="7"/>
  <c r="E26" i="18"/>
  <c r="E24" i="18"/>
  <c r="E21" i="18"/>
  <c r="E19" i="18"/>
  <c r="E13" i="18"/>
  <c r="E11" i="18"/>
  <c r="E9" i="18"/>
  <c r="E20" i="9" l="1"/>
  <c r="E17" i="9"/>
  <c r="E14" i="9"/>
  <c r="E9" i="9"/>
  <c r="E16" i="27" l="1"/>
  <c r="E14" i="27"/>
  <c r="E12" i="27"/>
  <c r="E11" i="27"/>
  <c r="E10" i="27"/>
  <c r="E5" i="27"/>
  <c r="E14" i="56"/>
  <c r="E12" i="28"/>
  <c r="E6" i="24" l="1"/>
  <c r="E26" i="24"/>
  <c r="E25" i="24"/>
  <c r="E24" i="24"/>
  <c r="E21" i="24"/>
  <c r="E19" i="24"/>
  <c r="E16" i="24"/>
  <c r="E14" i="24"/>
  <c r="E13" i="24"/>
  <c r="E7" i="24"/>
  <c r="E17" i="5"/>
  <c r="E6" i="5"/>
  <c r="E15" i="5"/>
  <c r="E12" i="5"/>
  <c r="E9" i="5"/>
  <c r="E24" i="6" l="1"/>
  <c r="E21" i="6"/>
  <c r="E18" i="6"/>
  <c r="E16" i="6"/>
  <c r="E15" i="6"/>
  <c r="E14" i="6"/>
  <c r="E13" i="6"/>
  <c r="E10" i="6"/>
  <c r="E23" i="47" l="1"/>
  <c r="E20" i="47"/>
  <c r="E8" i="47"/>
  <c r="E21" i="28"/>
  <c r="E18" i="28"/>
  <c r="E17" i="28"/>
  <c r="E15" i="28"/>
  <c r="E10" i="28"/>
  <c r="E16" i="56"/>
  <c r="E12" i="56"/>
  <c r="E11" i="56"/>
  <c r="E5" i="56"/>
  <c r="E9" i="16" l="1"/>
  <c r="Q9" i="26"/>
  <c r="Q5" i="26"/>
  <c r="G15" i="26"/>
  <c r="G17" i="26"/>
  <c r="G19" i="26"/>
  <c r="Q21" i="26"/>
  <c r="Q23" i="26"/>
  <c r="G21" i="16"/>
  <c r="G19" i="16"/>
  <c r="G17" i="16"/>
  <c r="G15" i="16"/>
  <c r="E13" i="16"/>
  <c r="E13" i="26"/>
  <c r="E26" i="26"/>
  <c r="Q18" i="47" l="1"/>
  <c r="Q16" i="47"/>
  <c r="G14" i="47"/>
  <c r="G12" i="47"/>
  <c r="G10" i="47"/>
</calcChain>
</file>

<file path=xl/sharedStrings.xml><?xml version="1.0" encoding="utf-8"?>
<sst xmlns="http://schemas.openxmlformats.org/spreadsheetml/2006/main" count="2698" uniqueCount="1006">
  <si>
    <t>Country scores (0-6)</t>
  </si>
  <si>
    <t>1/2</t>
  </si>
  <si>
    <t>yes</t>
  </si>
  <si>
    <t>no</t>
  </si>
  <si>
    <t>1/4</t>
  </si>
  <si>
    <t>no separation</t>
  </si>
  <si>
    <t>accounting separation</t>
  </si>
  <si>
    <t>How are the terms and conditions of third party access (TPA) to the electricity transmission grid determined?</t>
  </si>
  <si>
    <t>ownership separation</t>
  </si>
  <si>
    <t>Coding of answers</t>
  </si>
  <si>
    <t>1/7</t>
  </si>
  <si>
    <t>always required</t>
  </si>
  <si>
    <t>not required</t>
  </si>
  <si>
    <t>&lt;10</t>
  </si>
  <si>
    <t>&lt; 12</t>
  </si>
  <si>
    <t>&lt; 14</t>
  </si>
  <si>
    <t>&lt; 16</t>
  </si>
  <si>
    <t>&lt; 18</t>
  </si>
  <si>
    <t>&lt; 20</t>
  </si>
  <si>
    <t>&gt;=20</t>
  </si>
  <si>
    <t>5/7</t>
  </si>
  <si>
    <t>no TPA</t>
  </si>
  <si>
    <t>all domestic and non-domestic consumers</t>
  </si>
  <si>
    <t>large &amp; medium non-domestic consumers</t>
  </si>
  <si>
    <t>only large non-domestic consumers</t>
  </si>
  <si>
    <t>Do laws or regulations restrict the number of competing firms allowed to operate a rail freight transport business (e.g. by establishing a legal monopoly or duopoly, or limiting the number of operators)?</t>
  </si>
  <si>
    <t>yes (national monopoly)</t>
  </si>
  <si>
    <t>yes (local monopolies)</t>
  </si>
  <si>
    <t>yes (limited number of operators)</t>
  </si>
  <si>
    <t>no (market open to competition)</t>
  </si>
  <si>
    <t>Is any form of competition in the market permitted in the provision of rail passenger transport services on at least some of the routes?</t>
  </si>
  <si>
    <t>If any form of competition in the market is permitted, please indicate on what share of domestic routes any of such forms of competition are possible?</t>
  </si>
  <si>
    <t>Do laws or regulations restrict the number of competing firms allowed to operate a business (e.g. by establishing a legal monopoly or duopoly, or limiting the number of operators) in the provision of domestic passenger air transport services?</t>
  </si>
  <si>
    <t>notify relevant authorities</t>
  </si>
  <si>
    <t>no restrictions on legal form</t>
  </si>
  <si>
    <t>no (all forms of advertising and marketing are allowed)</t>
  </si>
  <si>
    <t>yes (some form of advertising and marketing are prohibited)</t>
  </si>
  <si>
    <t>yes (all forms of advertising and marketing are prohibited)</t>
  </si>
  <si>
    <t>all forms of cooperation allowed</t>
  </si>
  <si>
    <t>some restrictions to avoid conflicts of interest</t>
  </si>
  <si>
    <t>explicit ban on business cooperation with some professions</t>
  </si>
  <si>
    <t>explicit ban on business cooperation with all other professions</t>
  </si>
  <si>
    <t>required depending on outlet size</t>
  </si>
  <si>
    <t>yes (only for some types of outlets)</t>
  </si>
  <si>
    <t xml:space="preserve">yes, 3 or more </t>
  </si>
  <si>
    <t>yes, 2</t>
  </si>
  <si>
    <t>yes, only 1</t>
  </si>
  <si>
    <t>none</t>
  </si>
  <si>
    <t xml:space="preserve">yes (national monopoly) </t>
  </si>
  <si>
    <t>How are the terms and conditions of third-party access (TPA) to the electricity distribution networks determined?</t>
  </si>
  <si>
    <t>TPA is regulated</t>
  </si>
  <si>
    <t>TPA is negotiated</t>
  </si>
  <si>
    <t>Do at least some categories of consumers have the legal right to choose their retail electricity supplier?</t>
  </si>
  <si>
    <t>not applicable</t>
  </si>
  <si>
    <t>Categories of consumers having the legal right to choose their retail electricity supplier:</t>
  </si>
  <si>
    <t>Are electricity retail tariffs regulated or approved by the government, ministry, regulator or other public body for any of these categories of consumers?</t>
  </si>
  <si>
    <t>Do at least some categories of consumers have the legal right to choose their retail gas supplier?</t>
  </si>
  <si>
    <t>Categories of consumers having the legal right to choose their retail gas supplier:</t>
  </si>
  <si>
    <t>Are gas retail tariffs regulated or approved by the government, ministry, regulator or other public body for any of these categories of consumers?</t>
  </si>
  <si>
    <t>On those routes where public service contracts/franchises are used, are these contracts allocated to train operators through a tender?</t>
  </si>
  <si>
    <t>yes (only for some contracts/routes)</t>
  </si>
  <si>
    <t xml:space="preserve">Choose the routes they wish to serve (subject to availability of slots and other technical constraints and provided the route is not covered by a universal service requirement) </t>
  </si>
  <si>
    <t xml:space="preserve">Choose the frequency of the flights they wish to offer on each route (subject to availability of slots and other technical constraints and provided the route is not covered by a universal service requirement) </t>
  </si>
  <si>
    <t>Choose the size/capacity of the aircrafts on the routes they serve (subject to technical constraints)</t>
  </si>
  <si>
    <t>no (need approval by public body)</t>
  </si>
  <si>
    <t>yes (national monopoly) / yes (local monopolies)</t>
  </si>
  <si>
    <t>yes (but only as a result of a public service obligation) / no</t>
  </si>
  <si>
    <t>yes (limited number of operators) / no (market open to competition)</t>
  </si>
  <si>
    <t>Are airports in your country subject to some form of regulatory ex-ante or ex-post supervision on the level of their charges or revenues by an independent public body?</t>
  </si>
  <si>
    <t>Do national and/or subnational laws or regulations restrict the number of competing firms allowed to operate a road freight transport business (e.g. by establishing a legal monopoly or duopoly, or limiting the number of operators)?</t>
  </si>
  <si>
    <t>If the answer to the above question is yes and there is a national monopoly or local monopolies, how are these monopoly rights awarded?</t>
  </si>
  <si>
    <t>yes (national monopoly) / yes (local monopolies) / yes (limited number of operators)</t>
  </si>
  <si>
    <t>through an administrative procedure</t>
  </si>
  <si>
    <t>through a competitive tender</t>
  </si>
  <si>
    <t>If a licence/authorisation is required to operate a road freight transportation business, does this licence/authorisation cover the entire road network of the country?</t>
  </si>
  <si>
    <t>If a licence/authorisation is required to operate a road freight transportation business, is this licence/authorisation limited in duration?</t>
  </si>
  <si>
    <t>Does the government/regulator/ministry or other public body provide pricing guidelines for setting retail tariffs to road freight companies?</t>
  </si>
  <si>
    <t>allowed</t>
  </si>
  <si>
    <t>allowed (BUT only for limited number of trips per year)</t>
  </si>
  <si>
    <t>allowed (BUT only for firms coming from SOME countries)</t>
  </si>
  <si>
    <t>not allowed</t>
  </si>
  <si>
    <t>5000 sq. and above</t>
  </si>
  <si>
    <t>between 2000 and 2999 sq.</t>
  </si>
  <si>
    <t xml:space="preserve">Are professional bodies or representatives of trade and commercial interests (such as associations of retailers or chamber of commerce) involved in decisions concerning individual authorisations  for establishing retail outlets? </t>
  </si>
  <si>
    <t>1/x</t>
  </si>
  <si>
    <t xml:space="preserve">Are sales promotions allowed to be held, or allowed to be publicly advertised, as seasonal sales, only during one or more specific periods of the year? </t>
  </si>
  <si>
    <t xml:space="preserve">If the answer to the question above is yes, are there any specific requirements that need to be met for a retail outlet to engage in such seasonal sales? </t>
  </si>
  <si>
    <t>Are there limits on the maximum values of the discounts that can be offered during seasonal sales?</t>
  </si>
  <si>
    <t xml:space="preserve">Are there any specific requirements that need to be met for a retail outlet to undertake an end-of-business sale? </t>
  </si>
  <si>
    <t>Can a request to establish a retail outlet be denied on the basis of a market or economic needs test?</t>
  </si>
  <si>
    <t>The retailer must have a brick and mortar shop in the country where he/she wants to sell</t>
  </si>
  <si>
    <t>The retailer must have a special licence/authorisation to sell online</t>
  </si>
  <si>
    <t>yes (for all goods/services)</t>
  </si>
  <si>
    <t>yes (only for some goods/services)</t>
  </si>
  <si>
    <t>degree of market power held by operators has not been assessed</t>
  </si>
  <si>
    <t>n.a</t>
  </si>
  <si>
    <t>yes (must ensure accounting separation)</t>
  </si>
  <si>
    <t>yes (must ensure legal, operational or ownership separation)</t>
  </si>
  <si>
    <t>If the answer to the question above is yes, are the prices of the required product(s) regulated directly or indirectly?</t>
  </si>
  <si>
    <t>yes, but only ex-post</t>
  </si>
  <si>
    <t>n.a.</t>
  </si>
  <si>
    <t>If the answer to question above is yes, is this operator (or group of operators) required to publish a reference offer and to regularly update it?</t>
  </si>
  <si>
    <t>If the answer to the question above is yes, are the prices of the required product regulated directly or indirectly (for example by prohibiting a retail margin squeeze)?</t>
  </si>
  <si>
    <t>If the answer to the question above is yes, are the prices of the required product regulated directly or indirectly?</t>
  </si>
  <si>
    <t>If the answer to the question above is yes, are the conditions for porting fixed numbers regulated?</t>
  </si>
  <si>
    <t>If the answer to the question above is yes, are conditions for porting mobile numbers regulated?</t>
  </si>
  <si>
    <t xml:space="preserve">Do laws or regulations restrict the number of competing firms permitted to operate a business (e.g. by establishing a legal monopoly or duopoly, or limiting the number of operators) for all fixed line services (voice, data and video)? </t>
  </si>
  <si>
    <t>yes (for all consumers, households and businesses)</t>
  </si>
  <si>
    <t>yes (only for households and small businesses)</t>
  </si>
  <si>
    <t>yes (only for vulnerable consumers) / no</t>
  </si>
  <si>
    <t xml:space="preserve">Do laws or regulations restrict the number of competing firms permitted to operate a business (e.g. by establishing a legal monopoly or duopoly, or limiting the number of operators) for all mobile services (voice, data and video)? </t>
  </si>
  <si>
    <t>yes (all services)</t>
  </si>
  <si>
    <t>yes (some services)</t>
  </si>
  <si>
    <t>between 4000 and 4999 sq.</t>
  </si>
  <si>
    <t>between 3000 and 3999 sq.</t>
  </si>
  <si>
    <t>between 500 and 1999 sq.</t>
  </si>
  <si>
    <t>less than 500 sq.</t>
  </si>
  <si>
    <t>Is an authorisation needed in order to establish a retail outlet? - For selling clothing / For selling food and beverages</t>
  </si>
  <si>
    <t>three or more pathways</t>
  </si>
  <si>
    <t>two pathways</t>
  </si>
  <si>
    <t>Can non-civil engineers have an ownership-type interest in a civil engineering firm?</t>
  </si>
  <si>
    <t>Are there restrictions on which firms can have an ownership-type interest in an architectural firm (whether imposed by law or self-regulation by professional bodies, or a combination of the two)?</t>
  </si>
  <si>
    <t>Can non-civil engineers have voting rights in a civil engineering firm?</t>
  </si>
  <si>
    <t>Are there restrictions on which firms can have voting rights in a civil engineering firm (whether imposed by law or self-regulation by professional bodies, or a combination of the two)?</t>
  </si>
  <si>
    <t>any firm can have an interest in an architectural firm that covers more than 49% of the capital</t>
  </si>
  <si>
    <t>any firm can have an interest in an architectural firm that covers up to 49% of the capital</t>
  </si>
  <si>
    <t>no firms can have an interest in an architectural firm</t>
  </si>
  <si>
    <t>any firm can have an interest in a civil engineering firm that covers more than 49% of the capital</t>
  </si>
  <si>
    <t>any firm can have an interest in a civil engineering firm that covers up to 49% of the capital</t>
  </si>
  <si>
    <t>no firms can have an interest in a civil engineering firm</t>
  </si>
  <si>
    <t>any firm can have more than 49% of voting rights in an architectural firm</t>
  </si>
  <si>
    <t>any firm can have up to 49% of voting rights in an architectural firm</t>
  </si>
  <si>
    <t>no firms can have any voting rights in an architectural firm</t>
  </si>
  <si>
    <t>any firm can have more than 49% of voting rights in a civil engineering firm</t>
  </si>
  <si>
    <t>any firm can have up to 49% of voting rights in a civil engineering firm</t>
  </si>
  <si>
    <t>no firms can have any voting rights in a civil engineering firm</t>
  </si>
  <si>
    <t>Regulation of shop opening hours</t>
  </si>
  <si>
    <t>1.    Maximum number of hours per weekday, difference between opening and closing hours on weekdays or maximum number of hours per week divided by 7.</t>
  </si>
  <si>
    <t>2.    Maximum number of hours on Saturdays, difference between opening and closing hours on Saturdays or maximum number of hours per week divided by 7.</t>
  </si>
  <si>
    <t>Do national and/or subnational laws or regulations restrict the number of competing firms allowed to operate a business that provides Long-Distance Domestic Passenger Transport Services by Coach (e.g. by establishing a legal monopoly or duopoly, or limiting the number of operators)?</t>
  </si>
  <si>
    <t xml:space="preserve">Are firms that provide Long-Distance Domestic Passenger Transport Services by Coach, free to choose the routes they wish to serve? </t>
  </si>
  <si>
    <t>What is necessary in order to establish a business providing Long-Distance Domestic Passenger Transport Services by Coach?</t>
  </si>
  <si>
    <t>yes (all foreign companies)</t>
  </si>
  <si>
    <t>yes (only some foreign companies)</t>
  </si>
  <si>
    <t>Are industry representatives or individual firms involved in the enforcement of entry regulations?</t>
  </si>
  <si>
    <t>no (need approval to enter ALL new routes)</t>
  </si>
  <si>
    <t>yes (need approval only to enter SOME new routes)</t>
  </si>
  <si>
    <t>Do national and/or subnational laws or regulations restrict the number of competing firms allowed to operate a business?</t>
  </si>
  <si>
    <t>The crew manning the vessel must be composed of citizens of your country?</t>
  </si>
  <si>
    <t>yes (for transport services between ANY national ports)</t>
  </si>
  <si>
    <t>yes (for transport services between SOME national ports)</t>
  </si>
  <si>
    <t>no (not required)</t>
  </si>
  <si>
    <t>Are air carriers that offer domestic transportation services free to:</t>
  </si>
  <si>
    <t>Retail price regulation</t>
  </si>
  <si>
    <t>If the answer to the question above is yes, are the prices of the required wholesale product regulated directly or indirectly?</t>
  </si>
  <si>
    <t>yes but some countries are excluded</t>
  </si>
  <si>
    <t>In order to offer freight transport services between ports in your jurisdiction (i.e. cabotage services) do transport firms have to comply with the following requirements?</t>
  </si>
  <si>
    <t>The vessel wanting to offer cabotage services must have a national flag?</t>
  </si>
  <si>
    <t>The vessel wanting to offer cabotage services must have been constructed in your country?</t>
  </si>
  <si>
    <t>The vessel wanting to offer cabotage services must be owned by a domestic company?</t>
  </si>
  <si>
    <t>Do laws or regulations allow the following activities by foreign road freight transport firms:</t>
  </si>
  <si>
    <t>Cabotage</t>
  </si>
  <si>
    <t>Can foreign companies providing Long-Distance International Passenger Transport Services by Coach provide cabotage services in your country?</t>
  </si>
  <si>
    <t>Barriers to Foreign Entry</t>
  </si>
  <si>
    <t>Are there any special regulations prohibiting or restricting sales below costs outside seasonal sales (beyond a prohibition of predatory pricing by dominant firms)?</t>
  </si>
  <si>
    <t xml:space="preserve">yes (prohibited outside seasonal sales) </t>
  </si>
  <si>
    <t>Is secondary trading of spectrum permitted?</t>
  </si>
  <si>
    <t xml:space="preserve">Can medicines be sold online? </t>
  </si>
  <si>
    <t>If you have answered No to the question above, is there an obligation for a pharmacist to supervise the sale of non-prescription medicines?</t>
  </si>
  <si>
    <t>Can non-prescription medicines only be sold in pharmacies?</t>
  </si>
  <si>
    <t xml:space="preserve">Are pharmacies allowed to decide their opening hours/days? </t>
  </si>
  <si>
    <t>more than 10 pharmacies or no limits</t>
  </si>
  <si>
    <t>up to 3 pharmacies</t>
  </si>
  <si>
    <t>only one pharmacy</t>
  </si>
  <si>
    <t>Are there restrictions on the number of pharmacies that a same owner can have?</t>
  </si>
  <si>
    <t>Are there restrictions on who can own a pharmacy?</t>
  </si>
  <si>
    <t xml:space="preserve">Are there restrictions on where a pharmacy can be located? </t>
  </si>
  <si>
    <t xml:space="preserve">Are there restrictions on the number of pharmacies that can be located in a given geographic area? </t>
  </si>
  <si>
    <r>
      <t>a</t>
    </r>
    <r>
      <rPr>
        <vertAlign val="subscript"/>
        <sz val="8"/>
        <rFont val="Arial"/>
        <family val="2"/>
      </rPr>
      <t>i</t>
    </r>
  </si>
  <si>
    <r>
      <t>Do laws or regulations restrict the number of competing firms allowed to operate a business (e.g. by establishing a legal monopoly or duopoly, or a limited number of operators) in each of the following sectors?</t>
    </r>
    <r>
      <rPr>
        <vertAlign val="superscript"/>
        <sz val="8"/>
        <rFont val="Arial"/>
        <family val="2"/>
      </rPr>
      <t>1</t>
    </r>
  </si>
  <si>
    <r>
      <t>Maximum number of hours shops can be open on weekdays</t>
    </r>
    <r>
      <rPr>
        <vertAlign val="superscript"/>
        <sz val="8"/>
        <rFont val="Arial"/>
        <family val="2"/>
      </rPr>
      <t>1</t>
    </r>
  </si>
  <si>
    <r>
      <t>Maximum number of hours shops can be open on Saturdays</t>
    </r>
    <r>
      <rPr>
        <vertAlign val="superscript"/>
        <sz val="8"/>
        <rFont val="Arial"/>
        <family val="2"/>
      </rPr>
      <t>2</t>
    </r>
  </si>
  <si>
    <r>
      <t>Maximum number of hours shops can be open on  Sundays/public holidays</t>
    </r>
    <r>
      <rPr>
        <vertAlign val="superscript"/>
        <sz val="8"/>
        <rFont val="Arial"/>
        <family val="2"/>
      </rPr>
      <t>3</t>
    </r>
  </si>
  <si>
    <r>
      <t>Do laws or regulations restrict the number of competing firms permitted to operate a business (e.g. by establishing a legal monopoly or duopoly, or limiting the number of operators) in the following sectors?</t>
    </r>
    <r>
      <rPr>
        <vertAlign val="superscript"/>
        <sz val="8"/>
        <rFont val="Arial"/>
        <family val="2"/>
      </rPr>
      <t>1</t>
    </r>
  </si>
  <si>
    <r>
      <t xml:space="preserve">If there is an operator (or group of operators) that has significant/substantial market power, is this operator (or group of operators) required to provide </t>
    </r>
    <r>
      <rPr>
        <b/>
        <sz val="8"/>
        <rFont val="Arial"/>
        <family val="2"/>
      </rPr>
      <t>at least one of</t>
    </r>
    <r>
      <rPr>
        <sz val="8"/>
        <rFont val="Arial"/>
        <family val="2"/>
      </rPr>
      <t xml:space="preserve"> the following: 
  - Access to a wholesale product (such as Bit stream or VULA)
  - Access to an unbundled product (such as unbundled local loops)
  - Access to infrastructure (such as ducts and poles)</t>
    </r>
  </si>
  <si>
    <r>
      <t xml:space="preserve">Is </t>
    </r>
    <r>
      <rPr>
        <b/>
        <sz val="8"/>
        <rFont val="Arial"/>
        <family val="2"/>
      </rPr>
      <t>mobile</t>
    </r>
    <r>
      <rPr>
        <sz val="8"/>
        <rFont val="Arial"/>
        <family val="2"/>
      </rPr>
      <t xml:space="preserve"> number portability mandated?</t>
    </r>
  </si>
  <si>
    <t>yes (more than 50% of passenger/kms)</t>
  </si>
  <si>
    <t>yes (between 25% and 49% of passenger/kms)</t>
  </si>
  <si>
    <t>yes (less than 25% of passenger/kms)</t>
  </si>
  <si>
    <t>Can the regulator, government, ministry or other public body limit capacity in other ways in the road freight transport industry?</t>
  </si>
  <si>
    <t>What is necessary in order to establish a national road freight transport business?</t>
  </si>
  <si>
    <t>Are industry representatives or individual firms involved in in the enforcement of entry regulations in the road freight transport industry?</t>
  </si>
  <si>
    <t>Are road freight transport firms allowed to transport freight for their own account?</t>
  </si>
  <si>
    <t>Are retail tariffs of road freight transport services regulated or approved by the government, a ministry, a regulator or other public body?</t>
  </si>
  <si>
    <t>no (on any routes)</t>
  </si>
  <si>
    <t>Data point weight</t>
  </si>
  <si>
    <t>yes/no</t>
  </si>
  <si>
    <t>How many pathways are there to obtain the qualifications to legally practice the profession?</t>
  </si>
  <si>
    <t>1/12</t>
  </si>
  <si>
    <r>
      <t>Are retail tariffs/fares regulated or approved by the government, a ministry, a regulator or other public body?</t>
    </r>
    <r>
      <rPr>
        <vertAlign val="superscript"/>
        <sz val="8"/>
        <rFont val="Arial"/>
        <family val="2"/>
      </rPr>
      <t>1</t>
    </r>
  </si>
  <si>
    <r>
      <t>Does the government/regulator/ministry or other public body provide pricing guidelines for setting retail tariffs to firms?</t>
    </r>
    <r>
      <rPr>
        <vertAlign val="superscript"/>
        <sz val="8"/>
        <rFont val="Arial"/>
        <family val="2"/>
      </rPr>
      <t>1</t>
    </r>
  </si>
  <si>
    <t>1/10</t>
  </si>
  <si>
    <t>**   x can vary between 1 and 4 depending on the number of applicable questions.</t>
  </si>
  <si>
    <t>1.     There is no single average indicator for all professions since some professions do not exist in some of the countries surveyed.</t>
  </si>
  <si>
    <t>Can non-accountants have an ownership-type interest in an accounting firm?</t>
  </si>
  <si>
    <t>Are there restrictions on which firms can have an ownership-type interest in an accounting firm (whether imposed by law or self-regulation by professional bodies, or a combination of the two)?</t>
  </si>
  <si>
    <t>Are there restrictions on which firms can have voting rights in an accounting firm (whether imposed by law or self-regulation by professional bodies, or a combination of the two)?</t>
  </si>
  <si>
    <r>
      <t xml:space="preserve">Is there is an operator (or group of operators) that has significant/substantial market power in the market for the provision of </t>
    </r>
    <r>
      <rPr>
        <b/>
        <sz val="8"/>
        <rFont val="Arial"/>
        <family val="2"/>
      </rPr>
      <t>wholesale fixed local access</t>
    </r>
    <r>
      <rPr>
        <sz val="8"/>
        <rFont val="Arial"/>
        <family val="2"/>
      </rPr>
      <t>?</t>
    </r>
  </si>
  <si>
    <r>
      <t xml:space="preserve">If </t>
    </r>
    <r>
      <rPr>
        <b/>
        <sz val="8"/>
        <rFont val="Arial"/>
        <family val="2"/>
      </rPr>
      <t>no</t>
    </r>
    <r>
      <rPr>
        <sz val="8"/>
        <rFont val="Arial"/>
        <family val="2"/>
      </rPr>
      <t xml:space="preserve"> operator (or group of operators) </t>
    </r>
    <r>
      <rPr>
        <strike/>
        <sz val="8"/>
        <rFont val="Arial"/>
        <family val="2"/>
      </rPr>
      <t>t</t>
    </r>
    <r>
      <rPr>
        <sz val="8"/>
        <rFont val="Arial"/>
        <family val="2"/>
      </rPr>
      <t>has significant/substantial market power, is any operator required to provide at least one of the following:
  - Access to a wholesale product (such as Bit stream or VULA)
  - Access to an unbundled product (such as unbundled local loops)
  - Access to infrastructure (such as ducts and poles)</t>
    </r>
  </si>
  <si>
    <t>Can non-accountants have voting rights in an accounting firm?</t>
  </si>
  <si>
    <t>no, because of negative CBA</t>
  </si>
  <si>
    <t>Weight decomposition</t>
  </si>
  <si>
    <t xml:space="preserve">Topic weight </t>
  </si>
  <si>
    <r>
      <t>b</t>
    </r>
    <r>
      <rPr>
        <vertAlign val="subscript"/>
        <sz val="8"/>
        <color theme="1"/>
        <rFont val="Arial"/>
        <family val="2"/>
      </rPr>
      <t>j</t>
    </r>
  </si>
  <si>
    <r>
      <t>S</t>
    </r>
    <r>
      <rPr>
        <vertAlign val="subscript"/>
        <sz val="8"/>
        <rFont val="Arial"/>
        <family val="2"/>
      </rPr>
      <t>i</t>
    </r>
    <r>
      <rPr>
        <sz val="8"/>
        <rFont val="Arial"/>
        <family val="2"/>
      </rPr>
      <t>w</t>
    </r>
    <r>
      <rPr>
        <vertAlign val="subscript"/>
        <sz val="8"/>
        <rFont val="Arial"/>
        <family val="2"/>
      </rPr>
      <t>i</t>
    </r>
    <r>
      <rPr>
        <sz val="8"/>
        <rFont val="Arial"/>
        <family val="2"/>
      </rPr>
      <t xml:space="preserve"> answer</t>
    </r>
    <r>
      <rPr>
        <vertAlign val="subscript"/>
        <sz val="8"/>
        <rFont val="Arial"/>
        <family val="2"/>
      </rPr>
      <t>i</t>
    </r>
  </si>
  <si>
    <t xml:space="preserve">yes (national monopoly) / yes (local monopolies)
</t>
  </si>
  <si>
    <t xml:space="preserve">Final weight </t>
  </si>
  <si>
    <r>
      <t>w</t>
    </r>
    <r>
      <rPr>
        <b/>
        <vertAlign val="subscript"/>
        <sz val="8"/>
        <rFont val="Arial"/>
        <family val="2"/>
      </rPr>
      <t>i</t>
    </r>
  </si>
  <si>
    <t>yes (all/most non-prescription medicines)</t>
  </si>
  <si>
    <t>no (all/most non-prescription medicines can also be sold in parapharmacies and drugstores, but NOT in other retail outlets)</t>
  </si>
  <si>
    <t>Data point weight**</t>
  </si>
  <si>
    <t>1/3</t>
  </si>
  <si>
    <t>profession is not regulated</t>
  </si>
  <si>
    <t>nationality is required</t>
  </si>
  <si>
    <t>0 * (Governance of Commercial SOEs/6)</t>
  </si>
  <si>
    <r>
      <t>Final weight
 w</t>
    </r>
    <r>
      <rPr>
        <b/>
        <vertAlign val="subscript"/>
        <sz val="8"/>
        <rFont val="Arial"/>
        <family val="2"/>
      </rPr>
      <t>i</t>
    </r>
  </si>
  <si>
    <t>6 * (Governance of Commercial SOEs/6)</t>
  </si>
  <si>
    <t>1/x**</t>
  </si>
  <si>
    <r>
      <t xml:space="preserve">Is there an operator (or group of operators) that has significant/substantial market power in the market for the provision of </t>
    </r>
    <r>
      <rPr>
        <b/>
        <sz val="8"/>
        <rFont val="Arial"/>
        <family val="2"/>
      </rPr>
      <t>wholesale dedicated internet access / wholesale fixed call origination services / wholesale fixed call termination services</t>
    </r>
    <r>
      <rPr>
        <sz val="8"/>
        <rFont val="Arial"/>
        <family val="2"/>
      </rPr>
      <t>?</t>
    </r>
  </si>
  <si>
    <r>
      <t>Is</t>
    </r>
    <r>
      <rPr>
        <b/>
        <sz val="8"/>
        <rFont val="Arial"/>
        <family val="2"/>
      </rPr>
      <t xml:space="preserve"> fixed </t>
    </r>
    <r>
      <rPr>
        <sz val="8"/>
        <rFont val="Arial"/>
        <family val="2"/>
      </rPr>
      <t>number portability required?</t>
    </r>
  </si>
  <si>
    <t>1/10 (cont.)</t>
  </si>
  <si>
    <t>1/10 for each of the 3 markets</t>
  </si>
  <si>
    <r>
      <t xml:space="preserve">If </t>
    </r>
    <r>
      <rPr>
        <b/>
        <sz val="8"/>
        <rFont val="Arial"/>
        <family val="2"/>
      </rPr>
      <t>no</t>
    </r>
    <r>
      <rPr>
        <sz val="8"/>
        <rFont val="Arial"/>
        <family val="2"/>
      </rPr>
      <t xml:space="preserve"> operator (or group of operators) has significant/substantial market power in the market for </t>
    </r>
    <r>
      <rPr>
        <b/>
        <sz val="8"/>
        <rFont val="Arial"/>
        <family val="2"/>
      </rPr>
      <t>wholesale fixed local access</t>
    </r>
    <r>
      <rPr>
        <sz val="8"/>
        <rFont val="Arial"/>
        <family val="2"/>
      </rPr>
      <t>, is there a requirement for any operator to separate their local access business from their retail activities?</t>
    </r>
    <r>
      <rPr>
        <vertAlign val="superscript"/>
        <sz val="8"/>
        <rFont val="Arial"/>
        <family val="2"/>
      </rPr>
      <t>1</t>
    </r>
  </si>
  <si>
    <t>Is there an electronic platform where network operators, and when relevant, public bodies, are required to publish information on:</t>
  </si>
  <si>
    <t>The location and duration of on-going and planned civil works related to the expansion of the passive network infrastructure for the provision of  fixed e-communication services</t>
  </si>
  <si>
    <t xml:space="preserve">Has the relevant public authority published guidelines providing detailed information on how mobile and fixed network operators can obtain access to passive infrastructure owned or controlled by public bodies? </t>
  </si>
  <si>
    <t>New regulatory issues</t>
  </si>
  <si>
    <r>
      <t>Do federal, national, state, regional or provincial governments control the largest firm in each of the following sectors</t>
    </r>
    <r>
      <rPr>
        <vertAlign val="superscript"/>
        <sz val="8"/>
        <rFont val="Arial"/>
        <family val="2"/>
      </rPr>
      <t>1</t>
    </r>
    <r>
      <rPr>
        <sz val="8"/>
        <rFont val="Arial"/>
        <family val="2"/>
      </rPr>
      <t>?</t>
    </r>
  </si>
  <si>
    <t>If secondary trading is permitted, is the regulator required to assess whether a proposed trade may distort competition?</t>
  </si>
  <si>
    <t xml:space="preserve">Are operators allowed to share passive mobile infrastructure? </t>
  </si>
  <si>
    <t xml:space="preserve">If the answer is yes, has the regulator (or other relevant public body) published guidelines or specific rules on how operators can share passive mobile infrastructure? </t>
  </si>
  <si>
    <t xml:space="preserve">Are operators allowed to share active mobile infrastructure? </t>
  </si>
  <si>
    <t>no (because fixed network very limited)</t>
  </si>
  <si>
    <t xml:space="preserve">yes, but not georeferenced </t>
  </si>
  <si>
    <t>If the answer to the question above is yes, are the prices of the required products regulated directly or indirectly?</t>
  </si>
  <si>
    <t>1/11</t>
  </si>
  <si>
    <t xml:space="preserve">Are retail tariffs for all mobile line services (voice, data and video) or a subset of them regulated or approved by the government, ministry, regulator or other public body? </t>
  </si>
  <si>
    <t>The location of all elements of the existing passive network infrastructure for the provision of mobile e-communication services</t>
  </si>
  <si>
    <t>The location and duration of on-going and planned civil works related to the expansion of the passive network infrastructure for the provision of  mobile e-communication services</t>
  </si>
  <si>
    <t>Is there an organised market for the wholesale purchase and sale of electricity (electricity exchange market)?</t>
  </si>
  <si>
    <t>between 10% and 40%</t>
  </si>
  <si>
    <t>below 10%</t>
  </si>
  <si>
    <t>we do not collect such data</t>
  </si>
  <si>
    <t xml:space="preserve">If (at least some) consumers are allowed to sell explicit demand response to a third party, do they need the consent of their retail supplier? </t>
  </si>
  <si>
    <t>Is there at least one independent retail price comparison tool available for domestic consumers to compare the offers (including tariffs) of electricity retail suppliers?</t>
  </si>
  <si>
    <t xml:space="preserve">In the bills they send to their domestic and small commercial customers, are electricity companies required to include clear information on the customers’ annual consumption and on the retail tariffs they are charged? </t>
  </si>
  <si>
    <t>If so, which categories of consumers have the legal right to choose their retail electricity supplier?</t>
  </si>
  <si>
    <t>If you have answered yes to the question above, which categories of consumer are able to do so?</t>
  </si>
  <si>
    <t xml:space="preserve">No separation - integrated firm serves &lt;100.000 customers </t>
  </si>
  <si>
    <t xml:space="preserve">Accounting separation - integrated firm serves &lt;100.000 customers </t>
  </si>
  <si>
    <t>legal/
operational separation</t>
  </si>
  <si>
    <t xml:space="preserve">Not applicable as integrated firm serves &lt;100.000 customers </t>
  </si>
  <si>
    <r>
      <t xml:space="preserve">What form of vertical separation is </t>
    </r>
    <r>
      <rPr>
        <b/>
        <sz val="8"/>
        <rFont val="Arial"/>
        <family val="2"/>
      </rPr>
      <t>required by regulation</t>
    </r>
    <r>
      <rPr>
        <sz val="8"/>
        <rFont val="Arial"/>
        <family val="2"/>
      </rPr>
      <t xml:space="preserve"> for the following sectors from electricity transmission</t>
    </r>
    <r>
      <rPr>
        <vertAlign val="superscript"/>
        <sz val="8"/>
        <rFont val="Arial"/>
        <family val="2"/>
      </rPr>
      <t>1</t>
    </r>
    <r>
      <rPr>
        <sz val="8"/>
        <rFont val="Arial"/>
        <family val="2"/>
      </rPr>
      <t>?</t>
    </r>
  </si>
  <si>
    <t>How are the terms and conditions of third party access (TPA) to the gas transmission grid determined?</t>
  </si>
  <si>
    <t>How are the terms and conditions of third-party access (TPA) to the gas distribution networks determined?</t>
  </si>
  <si>
    <t>If so, which categories of consumers have the legal right to choose their retail gas supplier?</t>
  </si>
  <si>
    <t xml:space="preserve">If at least some consumers have the legal right to choose their supplier, what percentage of these consumers has switched their retail gas supplier in 2021? </t>
  </si>
  <si>
    <t xml:space="preserve">If at least some consumers have the legal right to choose their supplier, what percentage of these consumers has switched their retail electricity supplier in 2021? </t>
  </si>
  <si>
    <t>Under what conditions and terms of access is it possible for third parties to inject biomethane into the transmission network set out?</t>
  </si>
  <si>
    <t xml:space="preserve">Under what conditions and terms of access is it possible for third parties to inject biomethane into the distribution network set out? </t>
  </si>
  <si>
    <t xml:space="preserve">Under what conditions and terms of access is it possible for third parties to inject hydrogen (for blending) into the transmission network set out? </t>
  </si>
  <si>
    <t xml:space="preserve">Under what conditions and terms of access is it possible for third parties to inject hydrogen (for blending) into the distribution network set out? </t>
  </si>
  <si>
    <t>Which forms of competition are allowed on domestic routes?</t>
  </si>
  <si>
    <t>If you have answered yes to the question above, what form of vertical separation is required between the infrastructure manager/system operator and all rail operators?</t>
  </si>
  <si>
    <t>Market structure and barriers to competition</t>
  </si>
  <si>
    <t>open competition</t>
  </si>
  <si>
    <t>side by side competition</t>
  </si>
  <si>
    <t>1/9</t>
  </si>
  <si>
    <t>obtain a license for all services</t>
  </si>
  <si>
    <t>obtain a license for some services</t>
  </si>
  <si>
    <t xml:space="preserve">notify relevant authorities </t>
  </si>
  <si>
    <t xml:space="preserve">What form of vertical separation – if any – is required between port authorities and operators of terminal facilities offering commercial services in sea and coastal and inland ports? </t>
  </si>
  <si>
    <t>What form of vertical separation effectively exists between port authorities and operators of terminal facilities offering commercial services in sea and coastal and inland ports?</t>
  </si>
  <si>
    <t>Foreign firms picking up freight in your country</t>
  </si>
  <si>
    <t>Establishing a brick and mortar retail outlet (only for some specific type of retail outlets)</t>
  </si>
  <si>
    <t>If an authorisation is only required depending on the outlet size (e.g. only for large outlets), what is the threshold from which this requirement applies? - For selling clothing / For selling food and beverages</t>
  </si>
  <si>
    <t>After registering in a general commercial or trade registry (in those countries where this is necessary), is an additional registration in a register only for retail trade activities required in order to establish a new retail outlet? - For selling clothing / For selling food and beverages</t>
  </si>
  <si>
    <t>If registration in a register only for retail trade activities is only required depending on the outlet size (e.g. only for large outlets), what is the threshold from which this requirement applies? - For selling clothing / For selling food and beverages</t>
  </si>
  <si>
    <t>Are additional licenses or permits (not related to health and safety or environmental protection regulations) needed to establish a retail outlet?   - For selling clothing / For selling food and beverages</t>
  </si>
  <si>
    <t>If additional licenses or permits are needed only depending on the outlet size (e.g. only for large outlets), what is the threshold from which this requirement applies? - For selling clothing / For selling food and beverages</t>
  </si>
  <si>
    <t>no, no authorisation is required</t>
  </si>
  <si>
    <t>Regulation of retail sales</t>
  </si>
  <si>
    <t xml:space="preserve">To be allowed to sell goods and/or services online must a retailer meet any of the following requirements? </t>
  </si>
  <si>
    <t>yes (with notification to the relevant public authorities)</t>
  </si>
  <si>
    <t>yes (a set of conditions need to be met)</t>
  </si>
  <si>
    <t>1/14</t>
  </si>
  <si>
    <t>other restrictions</t>
  </si>
  <si>
    <t xml:space="preserve">professional associations determine opening/closing hours </t>
  </si>
  <si>
    <t xml:space="preserve">Are  there restrictions (either by law or by self-regulation) on the advertising of prices of non-prescription medicines by pharmacies and/or any other retail outlet allowed to sell such medicines? </t>
  </si>
  <si>
    <t>advertising prohibited</t>
  </si>
  <si>
    <t xml:space="preserve">only some forms of advertising allowed </t>
  </si>
  <si>
    <t xml:space="preserve">all forms of advertising allowed </t>
  </si>
  <si>
    <t xml:space="preserve">not applicable, prices of non-prescription medicines are regulated </t>
  </si>
  <si>
    <t>not applicable (non-prescription medicines only sold in pharmacies)</t>
  </si>
  <si>
    <t xml:space="preserve">non-binding recommended fees/tariffs for some activities </t>
  </si>
  <si>
    <t>no, authorized to practice anywhere in the country</t>
  </si>
  <si>
    <t xml:space="preserve">yes, between states (for federal countries)  </t>
  </si>
  <si>
    <t>non-binding recommended fees/tariffs  for all activities</t>
  </si>
  <si>
    <t>binding maximum fees/tariffs  for some activities</t>
  </si>
  <si>
    <t>binding maximum fees/tariffs  for all activities</t>
  </si>
  <si>
    <t>binding minimum or fixed fees/tariffs for some activities</t>
  </si>
  <si>
    <t>binding minimum or fixed fees/tariffs for all activities</t>
  </si>
  <si>
    <t>Are there restrictions on the legal form of business (whether imposed by law or self-regulation by professional bodies, or a combination of the two)</t>
  </si>
  <si>
    <t>limited liability allowed, but only for some professionals</t>
  </si>
  <si>
    <t xml:space="preserve">Are there restrictions on inter-professional business co-operation between accountants and other professionals (e.g. partnerships, joint ventures) whether imposed by law or self-regulation by professional bodies, or a combination of the two? </t>
  </si>
  <si>
    <t>Provided that advertising is neither false, misleading nor deceptive, are there restrictions on advertising and marketing by accountants and/or accounting firms (whether imposed by law or self-regulation by professional bodies, or a combination of the two)?</t>
  </si>
  <si>
    <t>Are there territorial restrictions to the ability of accountants to practice within your country, imposed by law or self-regulation by professional bodies (or a combination of the two )?</t>
  </si>
  <si>
    <t xml:space="preserve">Are the fees/tariffs that accountants or accounting firms charge for their services regulated (by government, parliament and/or by the profession itself)? </t>
  </si>
  <si>
    <t>1/6</t>
  </si>
  <si>
    <t>Is the professional title of architects protected by the law?</t>
  </si>
  <si>
    <t>Is the professional title of accountants protected by the law?</t>
  </si>
  <si>
    <t>Do laws or regulations establish a clear and transparent process for recognizing education titles that have been earned abroad in the case of architects?</t>
  </si>
  <si>
    <t xml:space="preserve">Are architects that have acquired their qualifications in a foreign country required to take a local examination in order to practice? </t>
  </si>
  <si>
    <t>Do laws or regulations establish a clear and transparent process for recognizing education titles that have been earned abroad in the case of accountants?</t>
  </si>
  <si>
    <t xml:space="preserve">Are accountants that have acquired their qualifications in a foreign country required to take a local examination in order to practice? </t>
  </si>
  <si>
    <t>Is nationality or citizenship required for an accountant to practice in your country?</t>
  </si>
  <si>
    <t>Is nationality or citizenship required for an architect to practice in your country?</t>
  </si>
  <si>
    <t>Are there territorial restrictions to the ability of architects to practice within your country, imposed by law or self-regulation by professional bodies (or a combination of the two )?</t>
  </si>
  <si>
    <t xml:space="preserve">Are there restrictions on inter-professional business co-operation between architects and other professionals (e.g. partnerships, joint ventures) whether imposed by law or self-regulation by professional bodies, or a combination of the two? </t>
  </si>
  <si>
    <t>Can non-architects have voting rights in an accounting firm?</t>
  </si>
  <si>
    <t xml:space="preserve">Are the fees/tariffs that architects or architectural firms charge for their services regulated (by government, parliament and/or by the profession itself)? </t>
  </si>
  <si>
    <t>Provided that advertising is neither false, misleading nor deceptive, are there restrictions on advertising and marketing by architects and/or architectural firms (whether imposed by law or self-regulation by professional bodies, or a combination of the two)?</t>
  </si>
  <si>
    <t>Can non-architects have an ownership-type interest in an architectural firm?</t>
  </si>
  <si>
    <t>Are there restrictions on which firms can have voting rights in an architectural firm (whether imposed by law or self-regulation by professional bodies, or a combination of the two)?</t>
  </si>
  <si>
    <t>Is the professional title of civil engineers protected by the law?</t>
  </si>
  <si>
    <t>Do laws or regulations establish a clear and transparent process for recognizing education titles that have been earned abroad in the case of civil engineers?</t>
  </si>
  <si>
    <t xml:space="preserve">Are civil engineers that have acquired their qualifications in a foreign country required to take a local examination in order to practice? </t>
  </si>
  <si>
    <t>Is nationality or citizenship required for a civil engineer to practice in your country?</t>
  </si>
  <si>
    <t>Are there territorial restrictions to the ability of civil engineers to practice within your country, imposed by law or self-regulation by professional bodies (or a combination of the two )?</t>
  </si>
  <si>
    <t xml:space="preserve">Are there restrictions on inter-professional business co-operation between civil engineers and other professionals (e.g. partnerships, joint ventures) whether imposed by law or self-regulation by professional bodies, or a combination of the two? </t>
  </si>
  <si>
    <t xml:space="preserve">Are the fees/tariffs that civil engineers or civil engineering firms charge for their services regulated (by government, parliament and/or by the profession itself)? </t>
  </si>
  <si>
    <t>Provided that advertising is neither false, misleading nor deceptive, are there restrictions on advertising and marketing by civil engineers and/or civil engineering firms (whether imposed by law or self-regulation by professional bodies, or a combination of the two)?</t>
  </si>
  <si>
    <t>Is the professional title of real estate agents protected by the law?</t>
  </si>
  <si>
    <t>Is nationality or citizenship required for a real estate agent to practice in your country?</t>
  </si>
  <si>
    <t>Do laws or regulations establish a clear and transparent process for recognizing education titles that have been earned abroad in the case of real estate agents?</t>
  </si>
  <si>
    <t xml:space="preserve">Are real estate agents that have acquired their qualifications in a foreign country required to take a local examination in order to practice? </t>
  </si>
  <si>
    <t>Are there territorial restrictions to the ability of real estate agents to practice within your country, imposed by law or self-regulation by professional bodies (or a combination of the two )?</t>
  </si>
  <si>
    <t xml:space="preserve">Are there restrictions on inter-professional business co-operation between real estate agents and other professionals (e.g. partnerships, joint ventures) whether imposed by law or self-regulation by professional bodies, or a combination of the two? </t>
  </si>
  <si>
    <t>Provided that advertising is neither false, misleading nor deceptive, are there restrictions on advertising and marketing by real estate agents and/or real estate  firms (whether imposed by law or self-regulation by professional bodies, or a combination of the two)?</t>
  </si>
  <si>
    <t>any firm can have an interest in a real estate  firm that covers more than 49% of the capital</t>
  </si>
  <si>
    <t>any firm can have an interest in a real estate  firm that covers up to 49% of the capital</t>
  </si>
  <si>
    <t>only real estate  firms can have an interest in a real estate  firm that covers more than 49% of the capital (other firms cannot)</t>
  </si>
  <si>
    <t>only real estate  firms can have an interest in a real estate  firm that covers up to 49% of the capital (other firms cannot)</t>
  </si>
  <si>
    <t>no firms can have an interest in a real estate  firm</t>
  </si>
  <si>
    <t>any firm can have more than 49% of voting rights in a real estate  firm</t>
  </si>
  <si>
    <t>any firm can have up to 49% of voting rights in a real estate  firm</t>
  </si>
  <si>
    <t>only real estate  firms can have more than 49% of voting rights in a real estate  firm (but other firms cannot)</t>
  </si>
  <si>
    <t>only real estate  firms can have up to 49% of voting rights in a real estate  firm (other firms cannot)</t>
  </si>
  <si>
    <t>no firms can have any voting rights in a real estate  firm</t>
  </si>
  <si>
    <t>Can non-real estate agents have an ownership-type interest in a real estate firm?</t>
  </si>
  <si>
    <t>Are there restrictions on which firms can have an ownership-type interest in a real estate  firm (whether imposed by law or self-regulation by professional bodies, or a combination of the two)?</t>
  </si>
  <si>
    <t>Are there restrictions on which firms can have an ownership-type interest in a civil engineering firm (whether imposed by law or self-regulation by professional bodies, or a combination of the two)?</t>
  </si>
  <si>
    <t>Is the professional title of lawyers protected by the law?</t>
  </si>
  <si>
    <t>Is there a requirement to pass one or more professional examinations in order to legally practice as a lawyer or to obtain the professional title when this is protected by the law?</t>
  </si>
  <si>
    <t>Is nationality or citizenship required for a lawyer to practice in your country?</t>
  </si>
  <si>
    <t>Do laws or regulations establish a clear and transparent process for recognizing education titles that have been earned abroad in the case of lawyers?</t>
  </si>
  <si>
    <t xml:space="preserve">Are lawyers that have acquired their qualifications in a foreign country required to take a local examination in order to practice? </t>
  </si>
  <si>
    <r>
      <t xml:space="preserve">Do lawyers have exclusive or shared exclusive rights to provide any of the activities listed below? </t>
    </r>
    <r>
      <rPr>
        <vertAlign val="superscript"/>
        <sz val="8"/>
        <color theme="1"/>
        <rFont val="Arial"/>
        <family val="2"/>
      </rPr>
      <t>2</t>
    </r>
  </si>
  <si>
    <t>Are there territorial restrictions to the ability of lawyers to practice within your country, imposed by law or self-regulation by professional bodies (or a combination of the two )?</t>
  </si>
  <si>
    <t xml:space="preserve">Are there restrictions on inter-professional business co-operation between lawyers and other professionals (e.g. partnerships, joint ventures) whether imposed by law or self-regulation by professional bodies, or a combination of the two? </t>
  </si>
  <si>
    <t>Can non-lawyers have an ownership-type interest in a law firm?</t>
  </si>
  <si>
    <t>Are there restrictions on which firms can have an ownership-type interest in a law  firm (whether imposed by law or self-regulation by professional bodies, or a combination of the two)?</t>
  </si>
  <si>
    <t>any firm can have an interest in a law  firm that covers up to 49% of the capital</t>
  </si>
  <si>
    <t>no firms can have an interest in a law  firm</t>
  </si>
  <si>
    <t>any firm can have up to 49% of voting rights in a law  firm</t>
  </si>
  <si>
    <t>only law  firms can have more than 49% of voting rights in a law  firm (but other firms cannot)</t>
  </si>
  <si>
    <t>no firms can have any voting rights in a law  firm</t>
  </si>
  <si>
    <t>Is the professional title of notaries protected by the law?</t>
  </si>
  <si>
    <t>Do laws or regulations establish a clear and transparent process for recognizing education titles that have been earned abroad in the case of notaries?</t>
  </si>
  <si>
    <t xml:space="preserve">Are notaries that have acquired their qualifications in a foreign country required to take a local examination in order to practice? </t>
  </si>
  <si>
    <t>Is nationality or citizenship required for a notary to practice in your country?</t>
  </si>
  <si>
    <t>Are there restrictions on which firms can have an ownership-type interest in a notarial firm (whether imposed by law or self-regulation by professional bodies, or a combination of the two)?</t>
  </si>
  <si>
    <t>Are there restrictions on which firms can have voting rights in a notarial firm (whether imposed by law or self-regulation by professional bodies, or a combination of the two)?</t>
  </si>
  <si>
    <t>Provided that advertising is neither false, misleading nor deceptive, are there restrictions on advertising and marketing by notaries and/or notarial firms (whether imposed by law or self-regulation by professional bodies, or a combination of the two)?</t>
  </si>
  <si>
    <t xml:space="preserve">Are there restrictions on inter-professional business co-operation between notaries and other professionals (e.g. partnerships, joint ventures) whether imposed by law or self-regulation by professional bodies, or a combination of the two? </t>
  </si>
  <si>
    <t>Can non-notaries have an ownership-type interest in a notarial firm?</t>
  </si>
  <si>
    <t>Can non-notaries have voting rights in a notarial firm?</t>
  </si>
  <si>
    <t>Is the number of notaries allowed to practice in your country limited by law or self-regulation by professional bodies (or a combination of the two)?</t>
  </si>
  <si>
    <t>Are retail tariffs for all fixed line services (voice, data and video) or a subset of them regulated or approved by the government, ministry, regulator or other public body?</t>
  </si>
  <si>
    <t>Is there an organised market for the wholesale purchase and sale of natural gas exchange market)?</t>
  </si>
  <si>
    <t xml:space="preserve">2.   In civil law countries, notaries exercise administrative and judicial tasks by virtue of power delegated by the state; hence, they play a special role in the legal services market in the concerned countries and in this aspect they are different from the other professions included in the OECD's PMR indicator. </t>
  </si>
  <si>
    <r>
      <t xml:space="preserve">Do notaries have exclusive or shared exclusive rights to provide any of the activities listed below? </t>
    </r>
    <r>
      <rPr>
        <vertAlign val="superscript"/>
        <sz val="8"/>
        <color theme="1"/>
        <rFont val="Arial"/>
        <family val="2"/>
      </rPr>
      <t>3</t>
    </r>
  </si>
  <si>
    <r>
      <t xml:space="preserve">What form of vertical separation </t>
    </r>
    <r>
      <rPr>
        <b/>
        <sz val="8"/>
        <rFont val="Arial"/>
        <family val="2"/>
      </rPr>
      <t>effectively exists</t>
    </r>
    <r>
      <rPr>
        <sz val="8"/>
        <rFont val="Arial"/>
        <family val="2"/>
      </rPr>
      <t xml:space="preserve"> between the largest operator in the following sectors and largest electricity distribution system operator</t>
    </r>
    <r>
      <rPr>
        <vertAlign val="superscript"/>
        <sz val="8"/>
        <rFont val="Arial"/>
        <family val="2"/>
      </rPr>
      <t>1</t>
    </r>
    <r>
      <rPr>
        <sz val="8"/>
        <rFont val="Arial"/>
        <family val="2"/>
      </rPr>
      <t xml:space="preserve">? </t>
    </r>
  </si>
  <si>
    <r>
      <t xml:space="preserve">What form of vertical separation is </t>
    </r>
    <r>
      <rPr>
        <b/>
        <sz val="8"/>
        <rFont val="Arial"/>
        <family val="2"/>
      </rPr>
      <t>required by regulation</t>
    </r>
    <r>
      <rPr>
        <sz val="8"/>
        <rFont val="Arial"/>
        <family val="2"/>
      </rPr>
      <t xml:space="preserve"> for the following sectors from gas transmission?</t>
    </r>
    <r>
      <rPr>
        <vertAlign val="superscript"/>
        <sz val="8"/>
        <rFont val="Arial"/>
        <family val="2"/>
      </rPr>
      <t>1</t>
    </r>
  </si>
  <si>
    <r>
      <t xml:space="preserve">What form of vertical separation </t>
    </r>
    <r>
      <rPr>
        <b/>
        <sz val="8"/>
        <rFont val="Arial"/>
        <family val="2"/>
      </rPr>
      <t>effectively exists</t>
    </r>
    <r>
      <rPr>
        <sz val="8"/>
        <rFont val="Arial"/>
        <family val="2"/>
      </rPr>
      <t xml:space="preserve"> between the largest operator in the following sectors and largest gas distribution system operator?</t>
    </r>
    <r>
      <rPr>
        <vertAlign val="superscript"/>
        <sz val="8"/>
        <rFont val="Arial"/>
        <family val="2"/>
      </rPr>
      <t>1</t>
    </r>
    <r>
      <rPr>
        <sz val="8"/>
        <rFont val="Arial"/>
        <family val="2"/>
      </rPr>
      <t xml:space="preserve"> </t>
    </r>
  </si>
  <si>
    <t xml:space="preserve">If there is an electricity exchange market, what is the percentage of the total annual electricity supply that was traded on this exchange market in 2021? </t>
  </si>
  <si>
    <t>If there is a natural gas exchange market, what is the percentage of the total annual gas supply that was traded on this exchange market in 2021?</t>
  </si>
  <si>
    <t xml:space="preserve">If the answer is yes, has the regulator (or other relevant public body) published guidelines or specific rules on how operators can share active mobile infrastructure? </t>
  </si>
  <si>
    <t>above 40%</t>
  </si>
  <si>
    <t>* If one or more data points are not available, the weights herein shown have to be changed to exclude the missing information. If more than 20% of data points are missing, the indicator will not be calculated.</t>
  </si>
  <si>
    <t>Do laws or regulations restrict the number of competing firms allowed to provide international passenger rail services (e.g. by establishing a legal monopoly or duopoly, or limiting the number of operators)?</t>
  </si>
  <si>
    <r>
      <t xml:space="preserve">Are industry representatives or individual firms involved in the enforcement of entry regulation in the provision of </t>
    </r>
    <r>
      <rPr>
        <b/>
        <sz val="8"/>
        <rFont val="Arial"/>
        <family val="2"/>
      </rPr>
      <t>domestic</t>
    </r>
    <r>
      <rPr>
        <sz val="8"/>
        <rFont val="Arial"/>
        <family val="2"/>
      </rPr>
      <t xml:space="preserve"> passenger air transport services?</t>
    </r>
  </si>
  <si>
    <t>Is your country participating in a regional agreement for air transport services?</t>
  </si>
  <si>
    <r>
      <t xml:space="preserve">Are the retail tariffs/fares charged by air carriers that offer </t>
    </r>
    <r>
      <rPr>
        <b/>
        <sz val="8"/>
        <rFont val="Arial"/>
        <family val="2"/>
      </rPr>
      <t>domestic</t>
    </r>
    <r>
      <rPr>
        <sz val="8"/>
        <rFont val="Arial"/>
        <family val="2"/>
      </rPr>
      <t xml:space="preserve"> transportation services regulated or approved?</t>
    </r>
  </si>
  <si>
    <t xml:space="preserve"> </t>
  </si>
  <si>
    <t>not applicable (all prices are regulated)</t>
  </si>
  <si>
    <t>Quality and scope of public ownership</t>
  </si>
  <si>
    <t>Retail price regulation in road freight transport</t>
  </si>
  <si>
    <t>Retail price regulation in long distance transport of passengers by coach</t>
  </si>
  <si>
    <t>Barriers to foreign entry in road freight transport</t>
  </si>
  <si>
    <t>Barriers to foreign entry in long distance transport of passengers by coach</t>
  </si>
  <si>
    <t>1/15</t>
  </si>
  <si>
    <t>The location of all elements of the existing passive network infrastructure for the provision of fixed e-communication services</t>
  </si>
  <si>
    <t xml:space="preserve">yes, georeferenced </t>
  </si>
  <si>
    <t>Is there a legal requirement for public bodies to grant access to passive infrastructure that they own or control when this is suitable for the deployment of fixed and mobile e-communications networks?</t>
  </si>
  <si>
    <t>Market structure and barriers to competition in fixed-line networks and services</t>
  </si>
  <si>
    <t>Market structure and barriers to competition in mobile networks and services</t>
  </si>
  <si>
    <r>
      <t>PMR Sector Indicator: Electricity*</t>
    </r>
    <r>
      <rPr>
        <b/>
        <vertAlign val="superscript"/>
        <sz val="8"/>
        <rFont val="Arial"/>
        <family val="2"/>
      </rPr>
      <t>x</t>
    </r>
  </si>
  <si>
    <r>
      <t xml:space="preserve">* If one or more data points are not available, the weights herein shown have to be changed to exclude the missing information. If more than 20% of data points are missing, the indicator will not be calculated.
</t>
    </r>
    <r>
      <rPr>
        <vertAlign val="superscript"/>
        <sz val="8"/>
        <color theme="1"/>
        <rFont val="Arial"/>
        <family val="2"/>
      </rPr>
      <t>X</t>
    </r>
    <r>
      <rPr>
        <sz val="8"/>
        <color theme="1"/>
        <rFont val="Arial"/>
        <family val="2"/>
      </rPr>
      <t xml:space="preserve"> The schematas do not contain all the questions included in the 2023 PMR questionnaires, only the ones that are scored.</t>
    </r>
  </si>
  <si>
    <r>
      <t xml:space="preserve">* If one or more data points are not available, the weights herein shown have to be changed to exclude the missing information. If more than 20% of data points are missing, the indicator will not be calculated.
</t>
    </r>
    <r>
      <rPr>
        <vertAlign val="superscript"/>
        <sz val="8"/>
        <rFont val="Arial"/>
        <family val="2"/>
      </rPr>
      <t xml:space="preserve">X </t>
    </r>
    <r>
      <rPr>
        <sz val="8"/>
        <rFont val="Arial"/>
        <family val="2"/>
      </rPr>
      <t>The schematas do not contain all the questions included in the 2023 PMR questionnaires, only the ones that are scored.</t>
    </r>
  </si>
  <si>
    <r>
      <t>PMR Sector Indicator: Rail transport*</t>
    </r>
    <r>
      <rPr>
        <b/>
        <vertAlign val="superscript"/>
        <sz val="8"/>
        <rFont val="Arial"/>
        <family val="2"/>
      </rPr>
      <t>X</t>
    </r>
  </si>
  <si>
    <r>
      <t>PMR Sector Indicator: Air transport*</t>
    </r>
    <r>
      <rPr>
        <b/>
        <vertAlign val="superscript"/>
        <sz val="8"/>
        <rFont val="Arial"/>
        <family val="2"/>
      </rPr>
      <t>X</t>
    </r>
  </si>
  <si>
    <r>
      <t>PMR Sector Indicator: Water transport*</t>
    </r>
    <r>
      <rPr>
        <b/>
        <vertAlign val="superscript"/>
        <sz val="8"/>
        <rFont val="Arial"/>
        <family val="2"/>
      </rPr>
      <t>X</t>
    </r>
  </si>
  <si>
    <r>
      <t>PMR Sector Indicator: Water transport*</t>
    </r>
    <r>
      <rPr>
        <b/>
        <vertAlign val="superscript"/>
        <sz val="8"/>
        <rFont val="Arial"/>
        <family val="2"/>
      </rPr>
      <t xml:space="preserve">X </t>
    </r>
    <r>
      <rPr>
        <b/>
        <sz val="8"/>
        <rFont val="Arial"/>
        <family val="2"/>
      </rPr>
      <t>(cont.)</t>
    </r>
  </si>
  <si>
    <r>
      <t>PMR Sector Indicator: Road transport*</t>
    </r>
    <r>
      <rPr>
        <b/>
        <vertAlign val="superscript"/>
        <sz val="8"/>
        <rFont val="Arial"/>
        <family val="2"/>
      </rPr>
      <t>X</t>
    </r>
  </si>
  <si>
    <r>
      <t>PMR Sector Indicator: Road transport*</t>
    </r>
    <r>
      <rPr>
        <b/>
        <vertAlign val="superscript"/>
        <sz val="8"/>
        <rFont val="Arial"/>
        <family val="2"/>
      </rPr>
      <t>X</t>
    </r>
    <r>
      <rPr>
        <b/>
        <sz val="8"/>
        <rFont val="Arial"/>
        <family val="2"/>
      </rPr>
      <t xml:space="preserve"> (cont.)</t>
    </r>
  </si>
  <si>
    <r>
      <t>PMR Sector Indicator: Fixed E-communications*</t>
    </r>
    <r>
      <rPr>
        <b/>
        <vertAlign val="superscript"/>
        <sz val="8"/>
        <rFont val="Arial"/>
        <family val="2"/>
      </rPr>
      <t>X</t>
    </r>
  </si>
  <si>
    <r>
      <t>PMR Sector Indicator: Fixed E-communications*</t>
    </r>
    <r>
      <rPr>
        <b/>
        <vertAlign val="superscript"/>
        <sz val="8"/>
        <rFont val="Arial"/>
        <family val="2"/>
      </rPr>
      <t>X</t>
    </r>
    <r>
      <rPr>
        <b/>
        <sz val="8"/>
        <rFont val="Arial"/>
        <family val="2"/>
      </rPr>
      <t xml:space="preserve"> (cont.)</t>
    </r>
  </si>
  <si>
    <r>
      <t xml:space="preserve">PMR Sector Indicator: Mobile E-communications* </t>
    </r>
    <r>
      <rPr>
        <b/>
        <vertAlign val="superscript"/>
        <sz val="8"/>
        <rFont val="Arial"/>
        <family val="2"/>
      </rPr>
      <t>X</t>
    </r>
  </si>
  <si>
    <r>
      <t>PMR Sector Indicator: Mobile E-communications*</t>
    </r>
    <r>
      <rPr>
        <b/>
        <vertAlign val="superscript"/>
        <sz val="8"/>
        <rFont val="Arial"/>
        <family val="2"/>
      </rPr>
      <t>X</t>
    </r>
    <r>
      <rPr>
        <b/>
        <sz val="8"/>
        <rFont val="Arial"/>
        <family val="2"/>
      </rPr>
      <t xml:space="preserve"> (cont.)</t>
    </r>
  </si>
  <si>
    <t>1/8</t>
  </si>
  <si>
    <r>
      <t>PMR Sector Indicator - Professional services: Lawyers*</t>
    </r>
    <r>
      <rPr>
        <b/>
        <vertAlign val="superscript"/>
        <sz val="8"/>
        <rFont val="Arial"/>
        <family val="2"/>
      </rPr>
      <t>X1</t>
    </r>
  </si>
  <si>
    <r>
      <t>PMR Sector Indicator - Professional services: Lawyers*</t>
    </r>
    <r>
      <rPr>
        <b/>
        <vertAlign val="superscript"/>
        <sz val="8"/>
        <rFont val="Arial"/>
        <family val="2"/>
      </rPr>
      <t xml:space="preserve">X1 </t>
    </r>
    <r>
      <rPr>
        <b/>
        <sz val="8"/>
        <rFont val="Arial"/>
        <family val="2"/>
      </rPr>
      <t>(cont.)</t>
    </r>
  </si>
  <si>
    <r>
      <t>PMR Sector Indicator - Professional services: Notaries*</t>
    </r>
    <r>
      <rPr>
        <b/>
        <vertAlign val="superscript"/>
        <sz val="8"/>
        <rFont val="Arial"/>
        <family val="2"/>
      </rPr>
      <t>X12</t>
    </r>
  </si>
  <si>
    <r>
      <t>PMR Sector Indicator: Retail trade*</t>
    </r>
    <r>
      <rPr>
        <b/>
        <vertAlign val="superscript"/>
        <sz val="8"/>
        <rFont val="Arial"/>
        <family val="2"/>
      </rPr>
      <t>X</t>
    </r>
  </si>
  <si>
    <r>
      <t>PMR Sector Indicator: Retail trade*</t>
    </r>
    <r>
      <rPr>
        <b/>
        <vertAlign val="superscript"/>
        <sz val="8"/>
        <rFont val="Arial"/>
        <family val="2"/>
      </rPr>
      <t>X</t>
    </r>
    <r>
      <rPr>
        <b/>
        <sz val="8"/>
        <rFont val="Arial"/>
        <family val="2"/>
      </rPr>
      <t xml:space="preserve"> (cont.)</t>
    </r>
  </si>
  <si>
    <r>
      <t>PMR Sector Indicator: Retail sale of prescription and non-prescription medicines*</t>
    </r>
    <r>
      <rPr>
        <b/>
        <vertAlign val="superscript"/>
        <sz val="8"/>
        <rFont val="Arial"/>
        <family val="2"/>
      </rPr>
      <t>X</t>
    </r>
  </si>
  <si>
    <t>yes, between sub-national jurisdictions</t>
  </si>
  <si>
    <t>Are (at least some) consumers allowed to sell explicit demand response to a third party?</t>
  </si>
  <si>
    <t>Are the retail prices of non-prescription medicines regulated?</t>
  </si>
  <si>
    <t>limited liability allowed, but not incorporation</t>
  </si>
  <si>
    <t>If the answer to the question above is yes, are the prices of the products regulated directly or indirectly?</t>
  </si>
  <si>
    <t>Is there an infrastructure manager/system operator that guarantees equivalence of access to the rail infrastructure to all rail operators and prevents discrimination?</t>
  </si>
  <si>
    <r>
      <t xml:space="preserve">What form of vertical separation </t>
    </r>
    <r>
      <rPr>
        <b/>
        <sz val="8"/>
        <rFont val="Arial"/>
        <family val="2"/>
      </rPr>
      <t>effectively exists</t>
    </r>
    <r>
      <rPr>
        <sz val="8"/>
        <rFont val="Arial"/>
        <family val="2"/>
      </rPr>
      <t xml:space="preserve"> between the largest operator in the following sectors and largest electricity transmission  system operator</t>
    </r>
    <r>
      <rPr>
        <vertAlign val="superscript"/>
        <sz val="8"/>
        <rFont val="Arial"/>
        <family val="2"/>
      </rPr>
      <t>1</t>
    </r>
    <r>
      <rPr>
        <sz val="8"/>
        <rFont val="Arial"/>
        <family val="2"/>
      </rPr>
      <t xml:space="preserve">? </t>
    </r>
  </si>
  <si>
    <r>
      <t xml:space="preserve">What form of vertical separation is </t>
    </r>
    <r>
      <rPr>
        <b/>
        <sz val="8"/>
        <rFont val="Arial"/>
        <family val="2"/>
      </rPr>
      <t>required by regulation</t>
    </r>
    <r>
      <rPr>
        <sz val="8"/>
        <rFont val="Arial"/>
        <family val="2"/>
      </rPr>
      <t xml:space="preserve"> for the following sectors from electricity distribution</t>
    </r>
    <r>
      <rPr>
        <vertAlign val="superscript"/>
        <sz val="8"/>
        <rFont val="Arial"/>
        <family val="2"/>
      </rPr>
      <t>1</t>
    </r>
    <r>
      <rPr>
        <sz val="8"/>
        <rFont val="Arial"/>
        <family val="2"/>
      </rPr>
      <t>?</t>
    </r>
  </si>
  <si>
    <r>
      <t xml:space="preserve">What form of vertical separation </t>
    </r>
    <r>
      <rPr>
        <b/>
        <sz val="8"/>
        <rFont val="Arial"/>
        <family val="2"/>
      </rPr>
      <t>effectively exists</t>
    </r>
    <r>
      <rPr>
        <sz val="8"/>
        <rFont val="Arial"/>
        <family val="2"/>
      </rPr>
      <t xml:space="preserve"> between the largest operator in the following sectors and largest gas transmission system operator?</t>
    </r>
    <r>
      <rPr>
        <vertAlign val="superscript"/>
        <sz val="8"/>
        <rFont val="Arial"/>
        <family val="2"/>
      </rPr>
      <t>1</t>
    </r>
  </si>
  <si>
    <r>
      <t xml:space="preserve">What form of vertical separation is </t>
    </r>
    <r>
      <rPr>
        <b/>
        <sz val="8"/>
        <rFont val="Arial"/>
        <family val="2"/>
      </rPr>
      <t>required by regulation</t>
    </r>
    <r>
      <rPr>
        <sz val="8"/>
        <rFont val="Arial"/>
        <family val="2"/>
      </rPr>
      <t xml:space="preserve"> for the following sectors from gas distribution?</t>
    </r>
    <r>
      <rPr>
        <vertAlign val="superscript"/>
        <sz val="8"/>
        <rFont val="Arial"/>
        <family val="2"/>
      </rPr>
      <t>1</t>
    </r>
  </si>
  <si>
    <t>yes (for services between ANY national ports) but some countries excluded</t>
  </si>
  <si>
    <r>
      <t>If no operator (or group of operators) has significant/substantial market power in the market for wholesale fixed local access, is there a requirement for any operator to separate their local access business from their retail activities?</t>
    </r>
    <r>
      <rPr>
        <vertAlign val="superscript"/>
        <sz val="8"/>
        <rFont val="Arial"/>
        <family val="2"/>
      </rPr>
      <t>3</t>
    </r>
  </si>
  <si>
    <t>**   x can vary between 1 and 3 depending on the number of applicable questions.</t>
  </si>
  <si>
    <r>
      <t xml:space="preserve">Is there an operator (or group of operators) </t>
    </r>
    <r>
      <rPr>
        <b/>
        <sz val="8"/>
        <rFont val="Arial"/>
        <family val="2"/>
      </rPr>
      <t>mobile call origination services / mobile call termination services</t>
    </r>
    <r>
      <rPr>
        <sz val="8"/>
        <rFont val="Arial"/>
        <family val="2"/>
      </rPr>
      <t>?</t>
    </r>
  </si>
  <si>
    <t>3.     The score is equal to 1 for any activity whose rights are exclusive to one profession, even if self-provision is possible. The score is 0.5 if the exclusive rights over an activity are shared with at least another profession and/or if the exclusive rights are only for a subset of what is included in the activity.</t>
  </si>
  <si>
    <t>2.     The score is equal to 1 for any activity whose rights are exclusive to one profession, even if self-provision is possible. The score is 0.5 if the exclusive rights over an activity are shared with at least another profession and/or if the exclusive rights are only for a subset of what is included in the activity.</t>
  </si>
  <si>
    <t>no competition allowed</t>
  </si>
  <si>
    <t>not scored</t>
  </si>
  <si>
    <t>Is there an electronic platform where network operators are required to publish information on the occupation level of all elements of the passive network infrastructure for the provision of  fixed e-communication services</t>
  </si>
  <si>
    <t>Do laws or regulations restrict the number of competing firms allowed to operate a business (e.g. by establishing a legal monopoly or duopoly, or a limited number of operators) in the retail electricity sector?</t>
  </si>
  <si>
    <t>not applicable (prices for all domestic consumers regulated)</t>
  </si>
  <si>
    <t xml:space="preserve">yes (national monopoly) / yes (local monopolies)  / 
yes (limited number of operators)          </t>
  </si>
  <si>
    <r>
      <t xml:space="preserve">* If one or more data points are not available or a question is not scored due to a non-scored answer option selected, the weights herein shown have to be changed to exclude the missing information. If more than 20% of data points are missing, the indicator will not be calculated.
</t>
    </r>
    <r>
      <rPr>
        <vertAlign val="superscript"/>
        <sz val="8"/>
        <rFont val="Arial"/>
        <family val="2"/>
      </rPr>
      <t xml:space="preserve">X </t>
    </r>
    <r>
      <rPr>
        <sz val="8"/>
        <rFont val="Arial"/>
        <family val="2"/>
      </rPr>
      <t>The schematas do not contain all the questions included in the 2023 PMR questionnaires, only the ones that are scored.</t>
    </r>
  </si>
  <si>
    <t>Is there an electronic platform where network operators are required to publish information on the occupation level of all elements of the passive network infrastructure for the provision of  mobile e-communication services?</t>
  </si>
  <si>
    <r>
      <t xml:space="preserve">* If one or more data points are not available or a question is not scored for some answer options, the weights herein shown have to be changed to exclude the missing information. If more than 20% of data points are missing, the indicator will not be calculated.
</t>
    </r>
    <r>
      <rPr>
        <vertAlign val="superscript"/>
        <sz val="8"/>
        <color theme="1"/>
        <rFont val="Arial"/>
        <family val="2"/>
      </rPr>
      <t>X</t>
    </r>
    <r>
      <rPr>
        <sz val="8"/>
        <color theme="1"/>
        <rFont val="Arial"/>
        <family val="2"/>
      </rPr>
      <t xml:space="preserve"> The schematas do not contain all the questions included in the 2023 PMR questionnaires, only the ones that are scored.</t>
    </r>
  </si>
  <si>
    <t xml:space="preserve">Is it compulsory to be a member of a professional organization for an individual in order to legally practice as an accountant or to obtain the professional title when this is protected by the law? </t>
  </si>
  <si>
    <t xml:space="preserve">Is it compulsory to be a member of a professional organization for an individual in order to legally practice as a civil engineer or to obtain the professional title when this is protected by the law? </t>
  </si>
  <si>
    <t xml:space="preserve">Is it compulsory to be a member of a professional organization for an individual in order to legally practice as a notary or to obtain the professional title when this is protected by the law? </t>
  </si>
  <si>
    <t xml:space="preserve">Is it compulsory to be a member of a professional organization for an individual in order to legally practice as a lawyer or to obtain the professional title when this is protected by the law? </t>
  </si>
  <si>
    <t xml:space="preserve">Is it compulsory to be a member of a professional organization for an individual in order to legally practice as a real estate agent or to obtain the professional title when this is protected by the law? </t>
  </si>
  <si>
    <t>switching rate below 1%</t>
  </si>
  <si>
    <t>switching rate more than 1% and less than 5%</t>
  </si>
  <si>
    <t>switching rate more than 5% and less than 10%</t>
  </si>
  <si>
    <t>switching above 10%</t>
  </si>
  <si>
    <t xml:space="preserve">no separation - integrated firm serves &lt;100.000 customers </t>
  </si>
  <si>
    <t xml:space="preserve">accounting separation - integrated firm serves &lt;100.000 customers </t>
  </si>
  <si>
    <t xml:space="preserve">not applicable as integrated firm serves &lt;100.000 customers </t>
  </si>
  <si>
    <t>yes, for domestic and small NON-domestic consumers</t>
  </si>
  <si>
    <t>yes, for domestic and small and medium NON-domestic consumers</t>
  </si>
  <si>
    <t>yes, for all consumers</t>
  </si>
  <si>
    <t>yes, only for vulnerable consumers/ no, not regulated</t>
  </si>
  <si>
    <t>no consumers can choose</t>
  </si>
  <si>
    <t>all domestic and NON-domestic consumers</t>
  </si>
  <si>
    <t>large and medium NON-domestic consumers</t>
  </si>
  <si>
    <t xml:space="preserve">regulated TPA and technical requirements are published </t>
  </si>
  <si>
    <t>negotiated terms</t>
  </si>
  <si>
    <t>access is not permitted</t>
  </si>
  <si>
    <t>yes (national monopoly) / yes (local/regional monopolies)</t>
  </si>
  <si>
    <t>yes (local/regional monopolies)</t>
  </si>
  <si>
    <t>public Service Contracts or franchises</t>
  </si>
  <si>
    <t>open competition by foreign rail operators that offer cabotage services</t>
  </si>
  <si>
    <t>yes (only some services)</t>
  </si>
  <si>
    <t>yes (for all services)</t>
  </si>
  <si>
    <t>only one pathway</t>
  </si>
  <si>
    <t>yes, but some countries are excluded</t>
  </si>
  <si>
    <t>only sole proprietorship/personally-owned enterprise</t>
  </si>
  <si>
    <t>no limited liability allowed</t>
  </si>
  <si>
    <t>incorporation allowed, but no/limited trading of shares on stock market</t>
  </si>
  <si>
    <t>only accountant firms can have an interest in an accountancy firm that covers up to 49% of the capital (other firms cannot)</t>
  </si>
  <si>
    <t>yes, anyone up to 49% of the capital/yes, only some other professionals up to 49% of the capital</t>
  </si>
  <si>
    <t>yes, anyone up to 74% of the capital/yes, only some other professionals up to 74% of the capital</t>
  </si>
  <si>
    <t>yes, anyone up to 49% of the voting rights/yes, only some other professionals up to 49% of the voting rights</t>
  </si>
  <si>
    <t>yes, anyone up to 74% of the voting rights/yes, only some other professionals up to 74% of the voting rights</t>
  </si>
  <si>
    <t xml:space="preserve">yes, up to 100% of the voting rights </t>
  </si>
  <si>
    <t>any firm can have more than 49% of voting rights in an accountancy firm</t>
  </si>
  <si>
    <t>any firm can have up to 49% of voting rights in an accountancy firm</t>
  </si>
  <si>
    <t>no firms can have any voting rights in an accountancy firm</t>
  </si>
  <si>
    <t>only architect firms can have an interest in an architectural firm that covers more than 49% of the capital (other firms cannot)</t>
  </si>
  <si>
    <t>only architect firms can have an interest in an architectural firm that covers up to 49% of the capital (other firms cannot)</t>
  </si>
  <si>
    <t>only architect firms can have more than 49% of voting rights in an architectural firm (but other firms cannot)</t>
  </si>
  <si>
    <t>only architect firms can have up to 49% of voting rights in an architectural firm (other firms cannot)</t>
  </si>
  <si>
    <t>only engineer firms can have an interest in a civil engineering firm that covers more than 49% of the capital (other firms cannot)</t>
  </si>
  <si>
    <t>only engineer firms can have an interest in a civil engineering firm that covers up to 49% of the capital (other firms cannot)</t>
  </si>
  <si>
    <t>only enginner firms can have up to 49% of voting rights in a civil engineering firm (other firms cannot)</t>
  </si>
  <si>
    <t>only engineer firms can have more than 49% of voting rights in a civil engineering firm (but other firms cannot)</t>
  </si>
  <si>
    <t>only law firms can have an interest in a law  firm that covers more than 49% of the capital (other firms cannot)</t>
  </si>
  <si>
    <t>only law firms can have an interest in a law  firm that covers up to 49% of the capital (other firms cannot)</t>
  </si>
  <si>
    <t>only notary firms can have up to 49% of voting rights in a notary firm (other firms cannot)</t>
  </si>
  <si>
    <t>any firm can have up to 49% of voting rights in a notary firm</t>
  </si>
  <si>
    <t>any firm can have an interest in a notary firm that covers more than 49% of the capital</t>
  </si>
  <si>
    <t>any firm can have an interest in a notary firm that covers up to 49% of the capital</t>
  </si>
  <si>
    <t>only notary firms can have an interest in a notary firm that covers more than 49% of the capital (other firms cannot)</t>
  </si>
  <si>
    <t>only notary firms can have an interest in a notary firm that covers up to 49% of the capital (other firms cannot)</t>
  </si>
  <si>
    <t>no firms can have an interest in a notary firm</t>
  </si>
  <si>
    <t>only notary firms can have more than 49% of voting rights in a notary firm (but other firms cannot)</t>
  </si>
  <si>
    <t>no firms can have any voting rights in a notary firm</t>
  </si>
  <si>
    <t>yes, (only for some types of outlets)</t>
  </si>
  <si>
    <t>not applicable as seasonal sales always allowed</t>
  </si>
  <si>
    <t>no (owners can decide freely)</t>
  </si>
  <si>
    <t>yes (only pharmacists)</t>
  </si>
  <si>
    <t>yes (at least 50% of ownership rights must be held by pharmacists)</t>
  </si>
  <si>
    <t>between 4 and 10 pharmacies</t>
  </si>
  <si>
    <t xml:space="preserve">yes (but only for a subset) / no </t>
  </si>
  <si>
    <t xml:space="preserve">laws/regulations determine opening/closing hours </t>
  </si>
  <si>
    <t>yes, but only in some areas after an assesment of competition</t>
  </si>
  <si>
    <t>sum for exclusive rights &lt;=1</t>
  </si>
  <si>
    <t>sum for exclusive rights &gt;1 and &lt;=2</t>
  </si>
  <si>
    <t>sum  for exclusive rights &gt;2 and &lt;=3</t>
  </si>
  <si>
    <t>sum for exclusive rights &gt;3 and &lt;=4</t>
  </si>
  <si>
    <t>sum  for exclusive rights &gt;4</t>
  </si>
  <si>
    <t xml:space="preserve">No exclusive right to any activity </t>
  </si>
  <si>
    <t>yes, at least one</t>
  </si>
  <si>
    <t>no, none of them</t>
  </si>
  <si>
    <t xml:space="preserve">Are the fees/tariffs that lawyers or law firms charge for their services regulated (by government, parliament and/or by the profession itself)? </t>
  </si>
  <si>
    <t xml:space="preserve">Are the fees/tariffs that real estate agents or real estate firms charge for their services regulated (by government, parliament and/or by the profession itself)? </t>
  </si>
  <si>
    <t xml:space="preserve">Are the fees/tariffs that notaries or notary firms charge for their services regulated (by government, parliament and/or by the profession itself)? </t>
  </si>
  <si>
    <t xml:space="preserve">not applicable </t>
  </si>
  <si>
    <t>no/yes (only as a result of a public service obligation)</t>
  </si>
  <si>
    <t xml:space="preserve">yes, up to 100% of the capital </t>
  </si>
  <si>
    <t xml:space="preserve">can decide their opening/closing hours </t>
  </si>
  <si>
    <t>yes (both prescription and non-prescription medicines)</t>
  </si>
  <si>
    <t>yes (only non-prescription medicines)</t>
  </si>
  <si>
    <t>yes (restricted outside seasonal sales)</t>
  </si>
  <si>
    <t>yes (with specific authorisation/ permit/licence)</t>
  </si>
  <si>
    <t>Are retail tariffs/fares that firms providing Long-Distance Domestic Passenger Transport Services by Coach charge to their passengers regulated or approved by the government, a ministry, a regulator or other public body?</t>
  </si>
  <si>
    <t>yes (limited number of operators) / no (market open to competition)//yes (market only partially open to competition)</t>
  </si>
  <si>
    <t>legal separation/operational separation</t>
  </si>
  <si>
    <r>
      <t>Do federal, national, state, regional or provincial governments control at least one firm in each of the following sectors</t>
    </r>
    <r>
      <rPr>
        <vertAlign val="superscript"/>
        <sz val="8"/>
        <rFont val="Arial"/>
        <family val="2"/>
      </rPr>
      <t>1</t>
    </r>
    <r>
      <rPr>
        <sz val="8"/>
        <rFont val="Arial"/>
        <family val="2"/>
      </rPr>
      <t>?</t>
    </r>
  </si>
  <si>
    <t>no, not involved</t>
  </si>
  <si>
    <t>Topic weight</t>
  </si>
  <si>
    <r>
      <t>PMR Sector Indicator: Natural Gas*</t>
    </r>
    <r>
      <rPr>
        <b/>
        <vertAlign val="superscript"/>
        <sz val="8"/>
        <rFont val="Arial"/>
        <family val="2"/>
      </rPr>
      <t>X</t>
    </r>
  </si>
  <si>
    <r>
      <t>PMR Sector Indicator: Natural Gas*</t>
    </r>
    <r>
      <rPr>
        <b/>
        <vertAlign val="superscript"/>
        <sz val="8"/>
        <rFont val="Arial"/>
        <family val="2"/>
      </rPr>
      <t>X</t>
    </r>
    <r>
      <rPr>
        <b/>
        <sz val="8"/>
        <rFont val="Arial"/>
        <family val="2"/>
      </rPr>
      <t xml:space="preserve"> (cont.)</t>
    </r>
  </si>
  <si>
    <t>1. Simple average across two segments: road freight (1/2), long distance transport of passengers by coach (1/2).</t>
  </si>
  <si>
    <t>1.     Electricity: simple average across segments: generation (1/2), retail supply (1/2).</t>
  </si>
  <si>
    <t>1.     Electricity: simple average across segments: generation (1/2), retail supply(1/2).</t>
  </si>
  <si>
    <t>1   Simple average across 3 segments: production (1/3), storage (1/3), retail supply(1/3).</t>
  </si>
  <si>
    <t>2   Weighted average across 4 segments: production (1/3), storage(1/3), Gas retail supply – large and medium commercial and industrial users (1/6), Gas retail supply – small commercial and domestic users (1/6).</t>
  </si>
  <si>
    <r>
      <t>Do federal, national, state or provincial governments hold special voting rights in the largest firm in the sectors listed below,</t>
    </r>
    <r>
      <rPr>
        <vertAlign val="superscript"/>
        <sz val="8"/>
        <rFont val="Arial"/>
        <family val="2"/>
      </rPr>
      <t xml:space="preserve">1 </t>
    </r>
    <r>
      <rPr>
        <sz val="8"/>
        <rFont val="Arial"/>
        <family val="2"/>
      </rPr>
      <t xml:space="preserve">where such voting rights allow the government to do </t>
    </r>
    <r>
      <rPr>
        <b/>
        <sz val="8"/>
        <rFont val="Arial"/>
        <family val="2"/>
      </rPr>
      <t>any of the following</t>
    </r>
    <r>
      <rPr>
        <sz val="8"/>
        <rFont val="Arial"/>
        <family val="2"/>
      </rPr>
      <t>: 
- Approve, appoint or remove more than half of the company board 
- Block the sale of shares that could lead to change in the control of the company 
- Prevent the relocation of the company outside the national territory</t>
    </r>
  </si>
  <si>
    <t>yes/ no</t>
  </si>
  <si>
    <r>
      <t>Do laws or regulations restrict the number of competing firms allowed to operate a business (e.g. by establishing a legal monopoly or duopoly, or a limited number of operators) in each of the following sectors?</t>
    </r>
    <r>
      <rPr>
        <vertAlign val="superscript"/>
        <sz val="8"/>
        <rFont val="Arial"/>
        <family val="2"/>
      </rPr>
      <t>2</t>
    </r>
  </si>
  <si>
    <t>Do laws or regulations restrict the number of competing firms permitted to operate a business (e.g. by establishing a legal monopoly or duopoly, or limiting the number of operators) in the following sectors?</t>
  </si>
  <si>
    <t>1  Simple average across 2 segments: fixed network (1/2), fixed services (1/2).</t>
  </si>
  <si>
    <t>1  Simple average across 2 segments: mobile network (1/2), mobile services (1/2).</t>
  </si>
  <si>
    <t>1. Simple average across 3 segments: domestic passenger transport (1/3), international passenger transport (1/3), operation of airports (1/3).</t>
  </si>
  <si>
    <t>1.  Simple average over 2 segments: freight transport (1/2) and passenger transport (1/2).</t>
  </si>
  <si>
    <r>
      <t>Do federal, national, state or provincial governments hold special voting rights in at least one firm in the sectors listed below,</t>
    </r>
    <r>
      <rPr>
        <vertAlign val="superscript"/>
        <sz val="8"/>
        <rFont val="Arial"/>
        <family val="2"/>
      </rPr>
      <t xml:space="preserve">1 </t>
    </r>
    <r>
      <rPr>
        <sz val="8"/>
        <rFont val="Arial"/>
        <family val="2"/>
      </rPr>
      <t xml:space="preserve">where such voting rights allow the government to do </t>
    </r>
    <r>
      <rPr>
        <b/>
        <sz val="8"/>
        <rFont val="Arial"/>
        <family val="2"/>
      </rPr>
      <t>any of the following</t>
    </r>
    <r>
      <rPr>
        <sz val="8"/>
        <rFont val="Arial"/>
        <family val="2"/>
      </rPr>
      <t>: 
- Approve, appoint or remove more than half of the company board 
- Block the sale of shares that could lead to change in the control of the company 
- Prevent the relocation of the company outside the national territory</t>
    </r>
  </si>
  <si>
    <t>1.   Simple average over 3 segments: Sea, coastal and inland passenger water transport (1/3), Sea, coastal and inland freight water transport (1/3), Operation of terminal facilities (1/3).</t>
  </si>
  <si>
    <t>2.    Simple average over 2 segments (Sea, coastal and inland passenger water transport, Sea, coastal and inland freight water transport).</t>
  </si>
  <si>
    <r>
      <t>Are industry representatives or individual firms involved in in the enforcement of entry regulations?</t>
    </r>
    <r>
      <rPr>
        <vertAlign val="superscript"/>
        <sz val="8"/>
        <rFont val="Arial"/>
        <family val="2"/>
      </rPr>
      <t>2</t>
    </r>
  </si>
  <si>
    <r>
      <t>What is necessary in order to establish a business?</t>
    </r>
    <r>
      <rPr>
        <vertAlign val="superscript"/>
        <sz val="8"/>
        <rFont val="Arial"/>
        <family val="2"/>
      </rPr>
      <t>2</t>
    </r>
  </si>
  <si>
    <r>
      <t>Can the regulator, government, ministry or other public body limit industry capacity in other ways?</t>
    </r>
    <r>
      <rPr>
        <vertAlign val="superscript"/>
        <sz val="8"/>
        <rFont val="Arial"/>
        <family val="2"/>
      </rPr>
      <t>2</t>
    </r>
  </si>
  <si>
    <r>
      <t>Do laws or regulations restrict the number of competing firms allowed to operate a business (e.g. by establishing a legal monopoly or duopoly, or limiting the number of operators) in the following sectors?</t>
    </r>
    <r>
      <rPr>
        <vertAlign val="superscript"/>
        <sz val="8"/>
        <rFont val="Arial"/>
        <family val="2"/>
      </rPr>
      <t>2</t>
    </r>
  </si>
  <si>
    <t>1.   Simple average over 2 segments: Sea, coastal and inland passenger water transport (1/2), Sea, coastal and inland freight water transport (1/2).</t>
  </si>
  <si>
    <r>
      <t>PMR Sector Indicator - Professional services: Accountants*</t>
    </r>
    <r>
      <rPr>
        <b/>
        <vertAlign val="superscript"/>
        <sz val="8"/>
        <rFont val="Arial"/>
        <family val="2"/>
      </rPr>
      <t xml:space="preserve">X </t>
    </r>
    <r>
      <rPr>
        <b/>
        <sz val="8"/>
        <rFont val="Arial"/>
        <family val="2"/>
      </rPr>
      <t>(cont.)</t>
    </r>
  </si>
  <si>
    <r>
      <t>PMR Sector Indicator - Professional services: Architects*</t>
    </r>
    <r>
      <rPr>
        <b/>
        <vertAlign val="superscript"/>
        <sz val="8"/>
        <rFont val="Arial"/>
        <family val="2"/>
      </rPr>
      <t xml:space="preserve">X </t>
    </r>
    <r>
      <rPr>
        <b/>
        <sz val="8"/>
        <rFont val="Arial"/>
        <family val="2"/>
      </rPr>
      <t>(cont.)</t>
    </r>
  </si>
  <si>
    <r>
      <t>PMR Sector Indicator - Professional services: Civil Engineers*</t>
    </r>
    <r>
      <rPr>
        <b/>
        <vertAlign val="superscript"/>
        <sz val="8"/>
        <rFont val="Arial"/>
        <family val="2"/>
      </rPr>
      <t xml:space="preserve">X </t>
    </r>
    <r>
      <rPr>
        <b/>
        <sz val="8"/>
        <rFont val="Arial"/>
        <family val="2"/>
      </rPr>
      <t>(cont.)</t>
    </r>
  </si>
  <si>
    <r>
      <t>PMR Sector Indicator - Professional services: Real Estate Engineers*</t>
    </r>
    <r>
      <rPr>
        <b/>
        <vertAlign val="superscript"/>
        <sz val="8"/>
        <rFont val="Arial"/>
        <family val="2"/>
      </rPr>
      <t xml:space="preserve">X </t>
    </r>
    <r>
      <rPr>
        <b/>
        <sz val="8"/>
        <rFont val="Arial"/>
        <family val="2"/>
      </rPr>
      <t>(cont.)</t>
    </r>
  </si>
  <si>
    <t>no/ yes, but only in some areas after an assesment of competition/ yes</t>
  </si>
  <si>
    <t>no/ yes, but only in some areas after an assessment of competition</t>
  </si>
  <si>
    <t>no (all/most non-prescription medicines can also be sold in a variety of retail outlets, including supermarkets)</t>
  </si>
  <si>
    <t>Do laws or regulations restrict the number of competing firms allowed to operate a business (e.g. by establishing a legal monopoly or duopoly, or a limited number of operators) in the retail gas sector - small commercial and domestic users?</t>
  </si>
  <si>
    <t>3.    Maximum number of hours on Sundays/public holidays, difference between opening and closing hours on Sundays/public holidays or maximum number of hours per week divided by 7. If shops are not generally allowed to open on Sundays/public holidays, the value is adjusted by multiplying it with the number of Sundays/holidays that shops are allowed to open during a year, divided by 62.</t>
  </si>
  <si>
    <t>If secondary trading of spectrum is permitted, are the following options allowed? :
- Partial transfer of the relevant licence
- Concurrent transfer of the relevant licence 
- Spectrum leasing</t>
  </si>
  <si>
    <t>2 options allowed</t>
  </si>
  <si>
    <t>1 option allowed</t>
  </si>
  <si>
    <t>no option allowed</t>
  </si>
  <si>
    <t>3 options allowed</t>
  </si>
  <si>
    <t>yes (with specific authorisation/ permit/licence)</t>
  </si>
  <si>
    <t>Market structure and barriers to competition in road freight transport</t>
  </si>
  <si>
    <t>Market structure and barriers to competition in long distance transport of passengers by coach</t>
  </si>
  <si>
    <t>Establishing a pharmacy</t>
  </si>
  <si>
    <t>Regulating retail sale and prices of medicines</t>
  </si>
  <si>
    <t xml:space="preserve">yes (common practice, tough not legally required) </t>
  </si>
  <si>
    <t>yes (legally required)</t>
  </si>
  <si>
    <t>legal separation/ operational separation/ a combination of the two</t>
  </si>
  <si>
    <t>obtain a license or authorization</t>
  </si>
  <si>
    <t>obtain a license or authorization only for PSO services</t>
  </si>
  <si>
    <r>
      <t>If the answer to the question above is yes, is there a requirement on this operator (or group of operators) to publish a reference offer and to regularly update it?</t>
    </r>
    <r>
      <rPr>
        <vertAlign val="superscript"/>
        <sz val="8"/>
        <rFont val="Arial"/>
        <family val="2"/>
      </rPr>
      <t>2</t>
    </r>
  </si>
  <si>
    <t>2  This question is not scored for mobile call termination services</t>
  </si>
  <si>
    <t>2 This question is not scored for fixed call termination services</t>
  </si>
  <si>
    <t>any firm can have an interest in a accountancy firm that covers more than 49% of the capital</t>
  </si>
  <si>
    <t>any firm can have an interest in a accountancy firm that covers up to 49% of the capital</t>
  </si>
  <si>
    <t>only accountant firms can have an interest in an accountancy firm that covers more than 49% of the capital (other firms cannot)</t>
  </si>
  <si>
    <t>no firms can have an interest in an accountancy firm</t>
  </si>
  <si>
    <t>only accountant firms can have more than 49% of voting rights in an accountancy firm (but other firms cannot)</t>
  </si>
  <si>
    <t>only accountant firms can have up to 49% of voting rights in an accountancy firm (other firms cannot)</t>
  </si>
  <si>
    <t>any firm can have an interest in a law firm that covers more than 49% of the capital</t>
  </si>
  <si>
    <t>any firm can have more than 49% of the voting rights in a law firm</t>
  </si>
  <si>
    <t>only law firms can have up to 49% of voting rights in a law firm (other firms cannot)</t>
  </si>
  <si>
    <t>any firm can have more than 49% of the voting rights in a notary firm</t>
  </si>
  <si>
    <t>One or more reserved activities</t>
  </si>
  <si>
    <t>Three or more pathways</t>
  </si>
  <si>
    <r>
      <t>If fees/tariffs are regulated or self-regulated, what is the nature of these regulations?</t>
    </r>
    <r>
      <rPr>
        <vertAlign val="superscript"/>
        <sz val="8"/>
        <rFont val="Arial"/>
        <family val="2"/>
      </rPr>
      <t>1</t>
    </r>
  </si>
  <si>
    <r>
      <t>If fees/tariffs are regulated or self-regulated, what is the nature of these regulations?</t>
    </r>
    <r>
      <rPr>
        <vertAlign val="superscript"/>
        <sz val="8"/>
        <rFont val="Arial"/>
        <family val="2"/>
      </rPr>
      <t>2</t>
    </r>
  </si>
  <si>
    <r>
      <t>If fees/tariffs are regulated or self-regulated, what is the nature of these regulations?</t>
    </r>
    <r>
      <rPr>
        <vertAlign val="superscript"/>
        <sz val="8"/>
        <rFont val="Arial"/>
        <family val="2"/>
      </rPr>
      <t>3</t>
    </r>
  </si>
  <si>
    <r>
      <t>PMR Sector Indicator - Professional services: Notaries*</t>
    </r>
    <r>
      <rPr>
        <b/>
        <vertAlign val="superscript"/>
        <sz val="8"/>
        <rFont val="Arial"/>
        <family val="2"/>
      </rPr>
      <t xml:space="preserve">X1 2 </t>
    </r>
    <r>
      <rPr>
        <b/>
        <sz val="8"/>
        <rFont val="Arial"/>
        <family val="2"/>
      </rPr>
      <t>(cont.)</t>
    </r>
  </si>
  <si>
    <t xml:space="preserve">Is the retail price of any good subject to price controls or price regulation? 
Staple goods (e.g. milk, bread, corn), 
Gasoline, 
Books, 
LPG (Liquefied petroleum gas), 
Pre-booked taxi rides,
Other goods or services </t>
  </si>
  <si>
    <t>Can any of the goods or services listed below only be sold in outlets operating under a local or national legal monopoly? Perfumes, Gasoline, LPG (Liquefied petroleum gas), Tobacco, Alcoholic beverages (such as vines or spirits), other goods or services</t>
  </si>
  <si>
    <r>
      <t>Are there goods and services that cannot be sold online (i.e. over the internet), but can be sold in brick and mortar shops?  Non-Prescription Medicines, Prescription Medicines,</t>
    </r>
    <r>
      <rPr>
        <sz val="8"/>
        <color rgb="FFFF0000"/>
        <rFont val="Arial"/>
        <family val="2"/>
      </rPr>
      <t xml:space="preserve"> </t>
    </r>
    <r>
      <rPr>
        <sz val="8"/>
        <rFont val="Arial"/>
        <family val="2"/>
      </rPr>
      <t>LPG (Liquefied petroleum gas), other goods or services</t>
    </r>
  </si>
  <si>
    <t>3. If some tariffs are regulated in a different way, the final score is the average of  the two different forms of tariff regulation applied</t>
  </si>
  <si>
    <t>2. If some tariffs are regulated in a different way, the final score is the average of  the two different forms of tariff regulation applied</t>
  </si>
  <si>
    <t>1. If some tariffs are regulated in a different way, the final score is the average of  the two different forms of tariff regulation applied</t>
  </si>
  <si>
    <r>
      <rPr>
        <sz val="9"/>
        <rFont val="Arial"/>
        <family val="2"/>
      </rPr>
      <t>S</t>
    </r>
    <r>
      <rPr>
        <vertAlign val="subscript"/>
        <sz val="8"/>
        <rFont val="Arial"/>
        <family val="2"/>
      </rPr>
      <t>i</t>
    </r>
    <r>
      <rPr>
        <sz val="8"/>
        <rFont val="Arial"/>
        <family val="2"/>
      </rPr>
      <t>w</t>
    </r>
    <r>
      <rPr>
        <vertAlign val="subscript"/>
        <sz val="8"/>
        <rFont val="Arial"/>
        <family val="2"/>
      </rPr>
      <t>i</t>
    </r>
    <r>
      <rPr>
        <sz val="8"/>
        <rFont val="Arial"/>
        <family val="2"/>
      </rPr>
      <t xml:space="preserve"> answer</t>
    </r>
    <r>
      <rPr>
        <vertAlign val="subscript"/>
        <sz val="8"/>
        <rFont val="Arial"/>
        <family val="2"/>
      </rPr>
      <t>i</t>
    </r>
  </si>
  <si>
    <r>
      <t>Do federal, national, state or provincial governments hold special voting rights</t>
    </r>
    <r>
      <rPr>
        <b/>
        <sz val="8"/>
        <rFont val="Arial"/>
        <family val="2"/>
      </rPr>
      <t xml:space="preserve"> in the largest firm</t>
    </r>
    <r>
      <rPr>
        <sz val="8"/>
        <rFont val="Arial"/>
        <family val="2"/>
      </rPr>
      <t xml:space="preserve"> in the sectors listed below,</t>
    </r>
    <r>
      <rPr>
        <vertAlign val="superscript"/>
        <sz val="8"/>
        <rFont val="Arial"/>
        <family val="2"/>
      </rPr>
      <t xml:space="preserve">1 </t>
    </r>
    <r>
      <rPr>
        <sz val="8"/>
        <rFont val="Arial"/>
        <family val="2"/>
      </rPr>
      <t xml:space="preserve">where such voting rights allow the government to do </t>
    </r>
    <r>
      <rPr>
        <b/>
        <sz val="8"/>
        <rFont val="Arial"/>
        <family val="2"/>
      </rPr>
      <t>any of the following</t>
    </r>
    <r>
      <rPr>
        <sz val="8"/>
        <rFont val="Arial"/>
        <family val="2"/>
      </rPr>
      <t>: 
- Approve, appoint or remove more than half of the company board 
- Block the sale of shares that could lead to change in the control of the company 
- Prevent the relocation of the company outside the national territory</t>
    </r>
  </si>
  <si>
    <r>
      <t>PMR Sector Indicator: Electricity*</t>
    </r>
    <r>
      <rPr>
        <b/>
        <vertAlign val="superscript"/>
        <sz val="8"/>
        <rFont val="Arial"/>
        <family val="2"/>
      </rPr>
      <t>X</t>
    </r>
    <r>
      <rPr>
        <b/>
        <sz val="8"/>
        <rFont val="Arial"/>
        <family val="2"/>
      </rPr>
      <t xml:space="preserve"> (cont.)</t>
    </r>
  </si>
  <si>
    <t>* If one or more data points are not available, the weights herein shown have to be changed to exclude the missing information. If more than 20% of data points are missing, the indicator will not be calculated.
X The schematas do not contain all the questions included in the 2023 PMR questionnaires, only the ones that are scored.</t>
  </si>
  <si>
    <t>2 This question and the following ones are asked only if there is an operator with market power.</t>
  </si>
  <si>
    <t>3  This question and the following ones are asked if there is no operator with market power.</t>
  </si>
  <si>
    <r>
      <t xml:space="preserve">If there is an operator (or group of operators) that </t>
    </r>
    <r>
      <rPr>
        <b/>
        <sz val="8"/>
        <color theme="1"/>
        <rFont val="Arial"/>
        <family val="2"/>
      </rPr>
      <t>has significant/substantial market power</t>
    </r>
    <r>
      <rPr>
        <sz val="8"/>
        <color theme="1"/>
        <rFont val="Arial"/>
        <family val="2"/>
      </rPr>
      <t>, is there a requirement for this operator (or group of operators) to introduce some form of separation betweeen their local access business and their downstream retail activities?</t>
    </r>
    <r>
      <rPr>
        <vertAlign val="superscript"/>
        <sz val="8"/>
        <color theme="1"/>
        <rFont val="Arial"/>
        <family val="2"/>
      </rPr>
      <t>2</t>
    </r>
  </si>
  <si>
    <r>
      <t xml:space="preserve">If there is an operator (or group of operators) that has significant/substantial market power, is this operator (or group of operators) required to provide a </t>
    </r>
    <r>
      <rPr>
        <b/>
        <sz val="8"/>
        <rFont val="Arial"/>
        <family val="2"/>
      </rPr>
      <t>wholesale dedicated internet access / wholesale fixed call origination services / wholesale fixed call termination services</t>
    </r>
    <r>
      <rPr>
        <sz val="8"/>
        <rFont val="Arial"/>
        <family val="2"/>
      </rPr>
      <t>?</t>
    </r>
    <r>
      <rPr>
        <vertAlign val="superscript"/>
        <sz val="8"/>
        <rFont val="Arial"/>
        <family val="2"/>
      </rPr>
      <t>1</t>
    </r>
  </si>
  <si>
    <r>
      <t xml:space="preserve">If no operator (or group of operators) has significant/substantial market power, is any operator required to provide a </t>
    </r>
    <r>
      <rPr>
        <b/>
        <sz val="8"/>
        <rFont val="Arial"/>
        <family val="2"/>
      </rPr>
      <t>wholesale dedicated internet access / wholesale fixed call origination services / wholesale fixed call termination services?</t>
    </r>
    <r>
      <rPr>
        <b/>
        <vertAlign val="superscript"/>
        <sz val="8"/>
        <rFont val="Arial"/>
        <family val="2"/>
      </rPr>
      <t>3</t>
    </r>
  </si>
  <si>
    <t>1  This question and the following ones are asked only if there is an operator with market power.</t>
  </si>
  <si>
    <r>
      <t xml:space="preserve">Do federal, national, state or provincial governments hold special voting rights </t>
    </r>
    <r>
      <rPr>
        <b/>
        <sz val="8"/>
        <rFont val="Arial"/>
        <family val="2"/>
      </rPr>
      <t xml:space="preserve">in the largest firm </t>
    </r>
    <r>
      <rPr>
        <sz val="8"/>
        <rFont val="Arial"/>
        <family val="2"/>
      </rPr>
      <t>in the sectors listed below,</t>
    </r>
    <r>
      <rPr>
        <vertAlign val="superscript"/>
        <sz val="8"/>
        <rFont val="Arial"/>
        <family val="2"/>
      </rPr>
      <t xml:space="preserve">1 </t>
    </r>
    <r>
      <rPr>
        <sz val="8"/>
        <rFont val="Arial"/>
        <family val="2"/>
      </rPr>
      <t xml:space="preserve">where such voting rights allow the government to do </t>
    </r>
    <r>
      <rPr>
        <b/>
        <sz val="8"/>
        <rFont val="Arial"/>
        <family val="2"/>
      </rPr>
      <t>any of the following</t>
    </r>
    <r>
      <rPr>
        <sz val="8"/>
        <rFont val="Arial"/>
        <family val="2"/>
      </rPr>
      <t>: 
- Approve, appoint or remove more than half of the company board 
- Block the sale of shares that could lead to change in the control of the company 
- Prevent the relocation of the company outside the national territory</t>
    </r>
  </si>
  <si>
    <r>
      <t xml:space="preserve">If there is an operator (or group of operators) that has significant/substantial market power, is this operator (or group of operators) required to provide a </t>
    </r>
    <r>
      <rPr>
        <b/>
        <sz val="8"/>
        <rFont val="Arial"/>
        <family val="2"/>
      </rPr>
      <t>mobile call origination services / mobile call termination services</t>
    </r>
    <r>
      <rPr>
        <sz val="8"/>
        <rFont val="Arial"/>
        <family val="2"/>
      </rPr>
      <t>?</t>
    </r>
    <r>
      <rPr>
        <vertAlign val="superscript"/>
        <sz val="8"/>
        <rFont val="Arial"/>
        <family val="2"/>
      </rPr>
      <t>1</t>
    </r>
  </si>
  <si>
    <r>
      <t xml:space="preserve">If no operator (or group of operators) has significant/substantial market power, is any operator required to provide </t>
    </r>
    <r>
      <rPr>
        <b/>
        <sz val="8"/>
        <rFont val="Arial"/>
        <family val="2"/>
      </rPr>
      <t>mobile call origination services / mobile call termination services?</t>
    </r>
    <r>
      <rPr>
        <b/>
        <vertAlign val="superscript"/>
        <sz val="8"/>
        <rFont val="Arial"/>
        <family val="2"/>
      </rPr>
      <t>3</t>
    </r>
  </si>
  <si>
    <t>1/11 for each of the 2 markets</t>
  </si>
  <si>
    <r>
      <t>If a foreign firm wants to provide services in the following sectors, does it need to meet additional requirements on the top of those asked for domestic firms?</t>
    </r>
    <r>
      <rPr>
        <vertAlign val="superscript"/>
        <sz val="8"/>
        <rFont val="Arial"/>
        <family val="2"/>
      </rPr>
      <t>2</t>
    </r>
    <r>
      <rPr>
        <sz val="8"/>
        <rFont val="Arial"/>
        <family val="2"/>
      </rPr>
      <t xml:space="preserve"> </t>
    </r>
  </si>
  <si>
    <t>2     The score is equal to 1 for any activity whose rights are exclusive to one profession, even if self-provision is possible. The score is 0.5 if the exclusive rights over an activity are shared with at least another profession and/or if the exclusive rights are only for a subset of what is included in the activity. It is then multiplied by 2.</t>
  </si>
  <si>
    <t>1     There is no single average indicator for all professions since some professions do not exist in some of the countries surveyed.</t>
  </si>
  <si>
    <r>
      <t>PMR Sector Indicator - Professional services: Real Estate Agents*</t>
    </r>
    <r>
      <rPr>
        <b/>
        <vertAlign val="superscript"/>
        <sz val="8"/>
        <rFont val="Arial"/>
        <family val="2"/>
      </rPr>
      <t>X</t>
    </r>
    <r>
      <rPr>
        <b/>
        <sz val="8"/>
        <rFont val="Arial"/>
        <family val="2"/>
      </rPr>
      <t>1</t>
    </r>
  </si>
  <si>
    <r>
      <t>Do real estate agents have exclusive or shared exclusive rights to provide any of the activities listed below?</t>
    </r>
    <r>
      <rPr>
        <vertAlign val="superscript"/>
        <sz val="8"/>
        <color theme="1"/>
        <rFont val="Arial"/>
        <family val="2"/>
      </rPr>
      <t>2</t>
    </r>
  </si>
  <si>
    <r>
      <t>Do civil engineers have exclusive or shared exclusive rights to provide any of the activities listed below?</t>
    </r>
    <r>
      <rPr>
        <vertAlign val="superscript"/>
        <sz val="8"/>
        <color theme="1"/>
        <rFont val="Arial"/>
        <family val="2"/>
      </rPr>
      <t xml:space="preserve"> 2</t>
    </r>
  </si>
  <si>
    <r>
      <t>PMR Sector Indicator - Professional services: Civil Engineers*</t>
    </r>
    <r>
      <rPr>
        <b/>
        <vertAlign val="superscript"/>
        <sz val="8"/>
        <rFont val="Arial"/>
        <family val="2"/>
      </rPr>
      <t>X1</t>
    </r>
  </si>
  <si>
    <r>
      <t>PMR Sector Indicator - Professional services: Architects*</t>
    </r>
    <r>
      <rPr>
        <b/>
        <vertAlign val="superscript"/>
        <sz val="8"/>
        <rFont val="Arial"/>
        <family val="2"/>
      </rPr>
      <t>X1</t>
    </r>
  </si>
  <si>
    <r>
      <t>Do architects have exclusive or shared exclusive rights to provide any of the activities listed below?</t>
    </r>
    <r>
      <rPr>
        <vertAlign val="superscript"/>
        <sz val="8"/>
        <color theme="1"/>
        <rFont val="Arial"/>
        <family val="2"/>
      </rPr>
      <t xml:space="preserve"> 2</t>
    </r>
  </si>
  <si>
    <r>
      <t>PMR Sector Indicator - Professional services: Accountants*</t>
    </r>
    <r>
      <rPr>
        <b/>
        <vertAlign val="superscript"/>
        <sz val="8"/>
        <rFont val="Arial"/>
        <family val="2"/>
      </rPr>
      <t>X1</t>
    </r>
  </si>
  <si>
    <r>
      <t xml:space="preserve">Do accountants have exclusive or shared exclusive rights to provide certain activities? </t>
    </r>
    <r>
      <rPr>
        <vertAlign val="superscript"/>
        <sz val="8"/>
        <color theme="1"/>
        <rFont val="Arial"/>
        <family val="2"/>
      </rPr>
      <t>2,3</t>
    </r>
  </si>
  <si>
    <t>2    Activities related to auditing are recorded in the PMR database, but are not counted when the score for exclusive rights over activities is calculated for the profession of accountants.</t>
  </si>
  <si>
    <t>3    The score is equal to 1 for any activity whose rights are exclusive to one profession, even if self-provision is possible. The score is 0.5 if the exclusive rights over an activity are shared with at least another profession and/or if the exclusive rights are only for a subset of what is included in the activity.</t>
  </si>
  <si>
    <t>The retailer must have a domain name registered in the country where he/she wants to sell</t>
  </si>
  <si>
    <t>yes (national monopoly) / yes (local monopolies) / yes (limited number of operators)/yes (market only partially open to competition)</t>
  </si>
  <si>
    <t>yes (to at least one of the 3 questions)</t>
  </si>
  <si>
    <t>no (to all 3 quetsions)</t>
  </si>
  <si>
    <t>；l</t>
  </si>
  <si>
    <t>Q1a.1.4_E1;Q1a.1.4_E5</t>
  </si>
  <si>
    <t>Q1a.2.2_E1; Q1a.2.2_E5</t>
  </si>
  <si>
    <t>Q1a.2.8</t>
  </si>
  <si>
    <t>Q1a.2.9</t>
  </si>
  <si>
    <t>Q1a.2.10</t>
  </si>
  <si>
    <t>Q1a.2.10b</t>
  </si>
  <si>
    <t>Q1a.2.11</t>
  </si>
  <si>
    <t>Q1a.2.11a</t>
  </si>
  <si>
    <t>Q1a.2.11c</t>
  </si>
  <si>
    <t>Q1a.2.12</t>
  </si>
  <si>
    <t>Q1a.2.12a</t>
  </si>
  <si>
    <t>Q1a.2.12c</t>
  </si>
  <si>
    <t>Q1b.2.3_G1;Q1b.2.3_G5</t>
  </si>
  <si>
    <t>Q1b.2.4_G1;Q1b.2.4_G5</t>
  </si>
  <si>
    <t>Q1a.3.2</t>
  </si>
  <si>
    <t>Q1a.2.13</t>
  </si>
  <si>
    <t>Q1a.3.1</t>
  </si>
  <si>
    <t>Q1b.1.4_G1; Q1b.1.4_G9; Q1b.1.4_G5</t>
  </si>
  <si>
    <t>Q1b.2.2_G1; Q1b.2.2_G9; Q1b.2.2_G7; Q1b.2.2_G8</t>
  </si>
  <si>
    <t>Q1b.2.8</t>
  </si>
  <si>
    <t>Q1b.2.9</t>
  </si>
  <si>
    <t>Q1b.2.10</t>
  </si>
  <si>
    <t>Q1b.2.10b</t>
  </si>
  <si>
    <t>Q1b.2.11</t>
  </si>
  <si>
    <t>Q1b.2.11a</t>
  </si>
  <si>
    <t>Q1b.2.11c</t>
  </si>
  <si>
    <t xml:space="preserve">Q1b.2.3_G1; Q1b.2.3_G9; Q1b.2.3_G5 </t>
  </si>
  <si>
    <t>Q1b.2.4_G1;Q1b.2.4_G9;Q1b.2.4_G5</t>
  </si>
  <si>
    <t>Q1b.2.5_G1;Q1b.2.5_G9; Q1b.2.5_G5</t>
  </si>
  <si>
    <t>Q1b.2.6_G1;Q1b.2.6_G9; Q1b.2.6_G5</t>
  </si>
  <si>
    <t>Q1b.3.2</t>
  </si>
  <si>
    <t>Q1b.2.2_G8</t>
  </si>
  <si>
    <t>Q1b.2.12</t>
  </si>
  <si>
    <t>Q1b.3.1</t>
  </si>
  <si>
    <t>Q1b.4.1</t>
  </si>
  <si>
    <t>Q1b.4.2</t>
  </si>
  <si>
    <t>Q1a.2.5_E1; Q1a.2.5_E5</t>
  </si>
  <si>
    <t>Q1a.2.6_E1; Q1a.2.6_E5</t>
  </si>
  <si>
    <t>Q2.1.4_C1;Q2.1.4_C2</t>
  </si>
  <si>
    <t>Q2.1.5a_C1;Q2.1.5a_C2;Q2.1.5b_C1;Q2.1.5b_C2;Q2.1.5c_C1;Q2.1.5c_C2</t>
  </si>
  <si>
    <t>Q2.2.2_C1; Q2.2.2_C2</t>
  </si>
  <si>
    <t>Q2.2.4</t>
  </si>
  <si>
    <t>Q2.2.5</t>
  </si>
  <si>
    <t>Q2.2.5.b</t>
  </si>
  <si>
    <t>Q2.2.5.d</t>
  </si>
  <si>
    <t>Q2.2.5.f</t>
  </si>
  <si>
    <t>Q2.2.6</t>
  </si>
  <si>
    <t>Q2.2.6b</t>
  </si>
  <si>
    <t>Q2.2.6d</t>
  </si>
  <si>
    <t>Q2.2.9</t>
  </si>
  <si>
    <r>
      <t xml:space="preserve">If </t>
    </r>
    <r>
      <rPr>
        <b/>
        <sz val="8"/>
        <rFont val="Arial"/>
        <family val="2"/>
      </rPr>
      <t>no</t>
    </r>
    <r>
      <rPr>
        <sz val="8"/>
        <rFont val="Arial"/>
        <family val="2"/>
      </rPr>
      <t xml:space="preserve"> operator (or group of operators) has significant/substantial market power, is any operator required to provide at least one of the following:
  - Access to a wholesale product (such as Bit stream or VULA)
  - Access to an unbundled product (such as unbundled local loops)
  - Access to infrastructure (such as ducts and poles)</t>
    </r>
  </si>
  <si>
    <t>Q2.3.2_C4</t>
  </si>
  <si>
    <t>Q2.3.15</t>
  </si>
  <si>
    <t>Q2.4.1a</t>
  </si>
  <si>
    <t>Q2.4.1c</t>
  </si>
  <si>
    <t>Q2.4.1a; Q2.4.1c</t>
  </si>
  <si>
    <t>Q2.4.1b</t>
  </si>
  <si>
    <t>Q2.4.2</t>
  </si>
  <si>
    <t>Q2.4.3</t>
  </si>
  <si>
    <t>Q2.2.7</t>
  </si>
  <si>
    <t>Q2.2.8</t>
  </si>
  <si>
    <t>Q2.2.8b</t>
  </si>
  <si>
    <t>Q2.2.8d</t>
  </si>
  <si>
    <t>Q2.2.9b</t>
  </si>
  <si>
    <t>Q2.2.17</t>
  </si>
  <si>
    <t>Q2.2.17b</t>
  </si>
  <si>
    <t>Q3a.1.4_TR1; Q3a.1.4_TR2</t>
  </si>
  <si>
    <t>Q3a.1.5a_TR1; Q3a.1.5a_TR2; Q3a.1.5b_TR1; Q3a.1.5b_TR2;  Q3a.1.5c_TR1; Q3a.1.5c_TR2</t>
  </si>
  <si>
    <t>Q3b.1.4_TA1; Q3b.1.4_TA2; Q3b.1.4_TA3</t>
  </si>
  <si>
    <t>Q3b.1.5a_TA1;Q3b.1.5a_TA2;Q3b.1.5a_TA3;Q3b.1.5b_TA1;Q3b.1.5b_TA2;Q3b.1.5b_TA3;Q3b.1.5c_TA1;Q3b.1.5c_TA2;Q3b.1.5c_TA3</t>
  </si>
  <si>
    <t>Q3b.2.2</t>
  </si>
  <si>
    <t>Q3b.2.3_i</t>
  </si>
  <si>
    <t>Q3b.2.3_ii</t>
  </si>
  <si>
    <t>Q3b.2.3_iii</t>
  </si>
  <si>
    <t>Q3b.2.4</t>
  </si>
  <si>
    <t>Q3b.2.5</t>
  </si>
  <si>
    <t>Q3d.1.1; Q3e.1.1</t>
  </si>
  <si>
    <t>Q3d.1.2a; Q3d.1.2b; Q3d.1.2c; Q3e.1.2a; Q3e.1.2b;Q3e.1.2c</t>
  </si>
  <si>
    <t>Q3d.2.2</t>
  </si>
  <si>
    <t>Q3d.2.2b</t>
  </si>
  <si>
    <t>Q3d.2.3</t>
  </si>
  <si>
    <t>Q3d.2.4</t>
  </si>
  <si>
    <t>Q3d.2.6</t>
  </si>
  <si>
    <t>Q3d.2.7</t>
  </si>
  <si>
    <t>Q3d.2.8</t>
  </si>
  <si>
    <t>Q3e.2.1</t>
  </si>
  <si>
    <t>Q3e.2.1b</t>
  </si>
  <si>
    <t>Q3e.2.4</t>
  </si>
  <si>
    <t>Q3e.2.5</t>
  </si>
  <si>
    <t>Q1a.1.5a_E1;Q1a.1.5a_E5;Q1a.1.5b_E1;Q1a.1.5b_E5;Q1a.1.5c_E1;Q1a.1.5c_E5</t>
  </si>
  <si>
    <t>Q1b.1.2a_G1; Q1b.1.2a_G9; Q1b.1.2a_G5;Q1b.1.2b_G1; Q1b.1.2b_G9; Q1b.1.2c_G5;Q1b.1.2c_G1; Q1b.1.2a_G9; Q1b.1.2c_G5;</t>
  </si>
  <si>
    <t>Q3e.2.2</t>
  </si>
  <si>
    <t>Q3e.2.3</t>
  </si>
  <si>
    <t>Q2.1.4_C3;Q2.1.4_C4</t>
  </si>
  <si>
    <t>Q2.1.5a_C3;Q2.1.5a_C4;Q2.1.5b_C3;Q2.1.5b_C4;Q2.1.5c_C3;Q2.1.5c_C4</t>
  </si>
  <si>
    <t>Q2.3.2_C3; Q2.3.2_C4</t>
  </si>
  <si>
    <t>Q2.3.4</t>
  </si>
  <si>
    <t>Q2.3.4a</t>
  </si>
  <si>
    <t>Q2.3.4c;Q2.3.4d; Q2.3.4e</t>
  </si>
  <si>
    <t>Q2.3.5</t>
  </si>
  <si>
    <t>Q2.3.5a</t>
  </si>
  <si>
    <t>Q2.3.6</t>
  </si>
  <si>
    <t>Q2.3.6a</t>
  </si>
  <si>
    <t>Q2.3.10</t>
  </si>
  <si>
    <t>Q2.3.10b</t>
  </si>
  <si>
    <t>Q2.3.10d</t>
  </si>
  <si>
    <t>Q2.3.11</t>
  </si>
  <si>
    <t>Q2.3.11b</t>
  </si>
  <si>
    <t xml:space="preserve">Are mobile operators required to provide – or is it common practice for them to provide - appropriate and timely information regarding the use and billing of roaming services, in particular on tariffs, to their customers? </t>
  </si>
  <si>
    <t>Q2.3.16</t>
  </si>
  <si>
    <t>Q2.3.17</t>
  </si>
  <si>
    <t>Q2.3.17b</t>
  </si>
  <si>
    <t>Q2.4.1f</t>
  </si>
  <si>
    <t>Q3a.2.2</t>
  </si>
  <si>
    <t>Q3a.2.3</t>
  </si>
  <si>
    <t>Q3a.2.3b</t>
  </si>
  <si>
    <t>Q3a.2.3a_i</t>
  </si>
  <si>
    <t>Q3a.2.5</t>
  </si>
  <si>
    <t>Q3a.2.7</t>
  </si>
  <si>
    <t>Q3a.2.7b</t>
  </si>
  <si>
    <t>Q3a.2.6</t>
  </si>
  <si>
    <t>Q3d.2.12</t>
  </si>
  <si>
    <t>Q3d.2.13</t>
  </si>
  <si>
    <t>Q3d.2.11_i</t>
  </si>
  <si>
    <t>Q3d.2.11_ii</t>
  </si>
  <si>
    <t>Q3e.2.6</t>
  </si>
  <si>
    <t>Q3c.1.4_TW1; Q3c.1.4_TW2; Q3c.1.4_TW3</t>
  </si>
  <si>
    <t>Q3c.2.2_TW1;Q3c.2.2_TW2</t>
  </si>
  <si>
    <t>Q3c.2.3_TW1;Q3c.2.3_TW2</t>
  </si>
  <si>
    <t>Q3c.2.4_TW1; Q3c.2.4_TW2</t>
  </si>
  <si>
    <t>Q3c.2.5_TW1;Q3c.2.5_TW2</t>
  </si>
  <si>
    <t>Q3c.2.6_TW1;Q3c.2.6_TW2</t>
  </si>
  <si>
    <t>Q3c.2.11</t>
  </si>
  <si>
    <t>Q3c.2.7_TW1;Q3c.2.7_TW2</t>
  </si>
  <si>
    <t>Q3c.2.8_TW1;Q3c.2.8_TW2</t>
  </si>
  <si>
    <t>Q3c.2.9_i</t>
  </si>
  <si>
    <t>Q3c.2.9_ii</t>
  </si>
  <si>
    <t>Q3c.2.9_iii</t>
  </si>
  <si>
    <t>Q3c.2.9_iv</t>
  </si>
  <si>
    <t>Q8c.1.1_1;Q8c.1.1_2;Q8c.1.1_3;Q8c.1.1_4;Q8c.1.1_5;Q8c.1.1_6;Q8c.1.1_7;Q8c.1.1_8;Q8c.1.1_9;Q8c.1.1_10;Q8c.1.1_11;Q8c.1.1_12;Q8c.1.1_13;Q8c.1.1_14;Q8c.1.1_15;Q8c.1.1_16;Q8c.1.1_17</t>
  </si>
  <si>
    <t>Q8c.1.2</t>
  </si>
  <si>
    <t>Q8c.1.4</t>
  </si>
  <si>
    <t>Q8c.2.2</t>
  </si>
  <si>
    <t>Q8c.4.1</t>
  </si>
  <si>
    <t>Q8c.4.2</t>
  </si>
  <si>
    <t>Q8c.4.3</t>
  </si>
  <si>
    <t>Q8c.2.1</t>
  </si>
  <si>
    <t>Q8c.2.8</t>
  </si>
  <si>
    <t xml:space="preserve">Q8c.2.8a_i; Q8c.2.8a_ii; Q8c.2.8a_iii; Q8c.2.8a_iv; Q8c.2.8a_v; Q8c.2.8a_vi </t>
  </si>
  <si>
    <t>Q8c.2.9</t>
  </si>
  <si>
    <t>Q8c.2.3</t>
  </si>
  <si>
    <t>Q8c.2.10</t>
  </si>
  <si>
    <t>Q8c.2.4</t>
  </si>
  <si>
    <t>Q8c.2.5</t>
  </si>
  <si>
    <t>Q8c.2.6</t>
  </si>
  <si>
    <t>Q8c.2.7</t>
  </si>
  <si>
    <t>Q8d.1.1_1;Q8d.1.1_2;Q8d.1.1_3;Q8d.1.1_4;Q8d.1.1_5;Q8d.1.1_6;Q8d.1.1_7;Q8d.1.1_8;Q8d.1.1_9;Q8d.1.1_10;Q8d.1.1_11;Q8d.1.1_12;Q8d.1.1_13;Q8d.1.1_14;Q8d.1.1_7;Q8d.1.1_15</t>
  </si>
  <si>
    <t>Q8d.1.3</t>
  </si>
  <si>
    <t>Q8d.1.5</t>
  </si>
  <si>
    <t>Q8d.1.6</t>
  </si>
  <si>
    <t>Q8d.2.2</t>
  </si>
  <si>
    <t>Q8d.4.1</t>
  </si>
  <si>
    <t>Q8d.4.2</t>
  </si>
  <si>
    <t>Q8d.4.3</t>
  </si>
  <si>
    <t>Q8d.2.1</t>
  </si>
  <si>
    <t>Q8d.2.8</t>
  </si>
  <si>
    <t>Q8d.2.8a_i; Q8d.2.8a_ii; Q8d.2.8a_iii; Q8d.2.8a_iv; Q8d.2.8a_v; Q8d.2.8a_vi</t>
  </si>
  <si>
    <t>Q8d.2.9</t>
  </si>
  <si>
    <t>Q8d.2.3</t>
  </si>
  <si>
    <t>Q8d.2.10</t>
  </si>
  <si>
    <t>Q8d.2.4</t>
  </si>
  <si>
    <t>Q8d.2.5</t>
  </si>
  <si>
    <t>Q8d.2.6</t>
  </si>
  <si>
    <t>Q8d.2.7</t>
  </si>
  <si>
    <t>Q8e.1.1_1;Q8e.1.1_2;Q8e.1.1_3;Q8e.1.1_4;Q8e.1.1_5;Q8e.1.1_6;Q8e.1.1_7;Q8e.1.1_8;Q8e.1.1_9;Q8e.1.1_10;Q8e.1.1_11;Q8e.1.1_12;Q8e.1.1_13;Q8e.1.1_14</t>
  </si>
  <si>
    <t>Q8e.1.3</t>
  </si>
  <si>
    <t>Q8e.1.5</t>
  </si>
  <si>
    <t>Q8e.1.6</t>
  </si>
  <si>
    <t>Q8e.2.2</t>
  </si>
  <si>
    <t>Q8e.4.1</t>
  </si>
  <si>
    <t>Q8e.4.2</t>
  </si>
  <si>
    <t>Q8e.4.3</t>
  </si>
  <si>
    <t>Q8e.2.1</t>
  </si>
  <si>
    <t>Q8e.2.8</t>
  </si>
  <si>
    <t>Q8e.2.8a_i;Q8e.2.8a_ii;Q8e.2.8a_iii;Q8e.2.8a_iv;Q8e.2.8a_v;Q8e.2.8a_vi</t>
  </si>
  <si>
    <t>Q8e.2.9</t>
  </si>
  <si>
    <t>Q8e.2.3</t>
  </si>
  <si>
    <t>Q8e.2.10</t>
  </si>
  <si>
    <t>Q8e.2.4</t>
  </si>
  <si>
    <t>Q8e.2.5</t>
  </si>
  <si>
    <t>Q8e.2.6</t>
  </si>
  <si>
    <t>Q8e.2.7</t>
  </si>
  <si>
    <t>Q8f.2.2</t>
  </si>
  <si>
    <t>Q8f.4.1</t>
  </si>
  <si>
    <t>Q8f.4.2</t>
  </si>
  <si>
    <t>Q8f.4.3</t>
  </si>
  <si>
    <t>Q8f.1.2</t>
  </si>
  <si>
    <t>Q8f.1.4</t>
  </si>
  <si>
    <t>Q8f.1.5</t>
  </si>
  <si>
    <t>Q8f.2.1</t>
  </si>
  <si>
    <t>Q8f.2.8</t>
  </si>
  <si>
    <t>Q8f.2.8a_i;Q8f.2.8a_ii;Q8f.2.8a_iii;Q8f.2.8a_iv;Q8f.2.8a_v;Q8f.2.8a_vi</t>
  </si>
  <si>
    <t>Q8f.2.9</t>
  </si>
  <si>
    <t>Q8f.2.3</t>
  </si>
  <si>
    <t>Q8f.2.10</t>
  </si>
  <si>
    <t>Q8f.2.4</t>
  </si>
  <si>
    <t>Q8f.2.5</t>
  </si>
  <si>
    <t>Q8f.2.6</t>
  </si>
  <si>
    <t>Q8f.2.7</t>
  </si>
  <si>
    <t>Q8a.1.1_1;Q8a.1.1_2;Q8a.1.1_3;Q8a.1.1_4;Q8a.1.1_5;Q8a.1.1_6;Q8a.1.1_7;Q8a.1.1_8;Q8a.1.1_9;Q8a.1.1_10;Q8a.1.1_11;Q8a.1.1_12;Q8a.1.1_13;Q8a.1.1_14;Q8a.1.1_15;Q8a.1.1_16;Q8a.1.1_17;Q8a.1.1_18</t>
  </si>
  <si>
    <t>Q8a.1.2</t>
  </si>
  <si>
    <t>Q8a.1.3</t>
  </si>
  <si>
    <t>Q8a.1.4</t>
  </si>
  <si>
    <t>Q8a.2.2</t>
  </si>
  <si>
    <t>Q8a.4.1</t>
  </si>
  <si>
    <t>Q8a.4.2</t>
  </si>
  <si>
    <t>Q8a.4.3</t>
  </si>
  <si>
    <t>Q8a.2.1</t>
  </si>
  <si>
    <t>Q8a.2.8</t>
  </si>
  <si>
    <t>Q8a.2.8a_i;Q8a.2.8a_ii;Q8a.2.8a_iii;Q8a.2.8a_iv;Q8a.2.8a_v;Q8a.2.8a_vi</t>
  </si>
  <si>
    <t>Q8a.2.9</t>
  </si>
  <si>
    <t>Q8a.2.3</t>
  </si>
  <si>
    <t>Q8a.2.10</t>
  </si>
  <si>
    <t>Q8a.2.4</t>
  </si>
  <si>
    <t>Q8a.2.5</t>
  </si>
  <si>
    <t>Q8a.2.6</t>
  </si>
  <si>
    <t>Q8a.2.7</t>
  </si>
  <si>
    <t>Q8b.1.1_3; Q8b.1.1_4; Q8b.1.1_5; Q8b.1.1_6; Q8b.1.1_7; Q8b.1.1_8; Q8b.1.1_9; Q8b.1.1_10; Q8b.1.1_11; Q8b.1.1_12; Q8b.1.1_13; Q8b.1.1_14; Q8b.1.1_15; Q8b.1.1_16;Q8b.1.1_17; Q8b.1.1_18</t>
  </si>
  <si>
    <t>Q8b.1.2</t>
  </si>
  <si>
    <t>Q8b.1.3</t>
  </si>
  <si>
    <t>Q8b.1.4</t>
  </si>
  <si>
    <t>Q8b.2.3</t>
  </si>
  <si>
    <t>Q8b.4.1</t>
  </si>
  <si>
    <t>Q8b.4.2</t>
  </si>
  <si>
    <t>Q8b.4.3</t>
  </si>
  <si>
    <t>Q8b.2.1</t>
  </si>
  <si>
    <t>Q8b.2.9</t>
  </si>
  <si>
    <t>Q8b.2.10</t>
  </si>
  <si>
    <t>Q8b.2.4</t>
  </si>
  <si>
    <t>Q8b.2.11</t>
  </si>
  <si>
    <t>Q8b.2.5</t>
  </si>
  <si>
    <t>Q8b.2.6</t>
  </si>
  <si>
    <t>Q8b.2.7</t>
  </si>
  <si>
    <t>Q8b.2.8</t>
  </si>
  <si>
    <t>Q7.1.1_i;Q7.1.1_ii</t>
  </si>
  <si>
    <t>Q7.1.1a_i;Q7.1.1a_ii</t>
  </si>
  <si>
    <t>Q7.1.2_i;Q7.1.2_ii</t>
  </si>
  <si>
    <t>Q7.1.2a_i;Q7.1.2a_ii</t>
  </si>
  <si>
    <t>Q7.1.3_i;Q7.1.3_ii</t>
  </si>
  <si>
    <t>Q7.1.3a_i;Q7.1.3a_ii</t>
  </si>
  <si>
    <t>Q7.1.4</t>
  </si>
  <si>
    <t>Q7.1.5</t>
  </si>
  <si>
    <t>Q7.2.1_i;Q7.2.1_ii;Q7.2.1_iii;Q7.2.1_iv;Q7.2.1_v;Q7.2.1_vi;Q7.2.1_vii;Q7.2.1_viii;Q7.2.1_ix</t>
  </si>
  <si>
    <t>Q7.2.2_i;Q7.2.2_ii;Q7.2.2_iv;Q7.2.2_viii;Q7.2.2_ix;Q7.2.2_x;Q7.2.2_xi</t>
  </si>
  <si>
    <t>Q7.2.3_i</t>
  </si>
  <si>
    <t>Q7.2.3_ii</t>
  </si>
  <si>
    <t>Q7.2.3_iii</t>
  </si>
  <si>
    <t>Q7.2.4_i; Q7.2.4_ii; Q7.2.4_iii; Q7.2.4_iv; Q7.2.4_vi; Q7.2.4_xii; Q7.2.4_xiv; Q7.2.4_xv; Q7.2.4_xvi;Q7.2.4_xvii</t>
  </si>
  <si>
    <t>Q7.2.6</t>
  </si>
  <si>
    <t>Q7.2.5</t>
  </si>
  <si>
    <t>Q7.2.5a</t>
  </si>
  <si>
    <t>Q7.2.7</t>
  </si>
  <si>
    <t>Q7.2.8</t>
  </si>
  <si>
    <t>Q7.4a.4a_i</t>
  </si>
  <si>
    <t>Q7.4a.4a_ii</t>
  </si>
  <si>
    <t>Q7.4a.4a_iii</t>
  </si>
  <si>
    <t>Q7.3.1</t>
  </si>
  <si>
    <t>Q7.3.2</t>
  </si>
  <si>
    <t>Q7.3.3</t>
  </si>
  <si>
    <t>Q7.3.4</t>
  </si>
  <si>
    <t>Q7.3.9</t>
  </si>
  <si>
    <t>Q7.3.5</t>
  </si>
  <si>
    <t>Q7.3.5a</t>
  </si>
  <si>
    <t>Q7.3.6</t>
  </si>
  <si>
    <t>Q7.3.7</t>
  </si>
  <si>
    <t>Q7.3.8</t>
  </si>
  <si>
    <t>Q1a.2.2_E5</t>
  </si>
  <si>
    <t>Q3b.2.8</t>
  </si>
  <si>
    <t>Q3b.2.9</t>
  </si>
  <si>
    <t>Q3c.1.5a_TW1; Q3c.1.5a_TW2; Q3c.1.5a_TW3; Q3c.1.5b_TW1; Q3c.1.5b_TW2; Q3c.1.5b_TW3; Q3c.1.5c_TW1; Q3c.1.5c_TW2; Q3c.1.5c_TW3</t>
  </si>
  <si>
    <t>Q8f.1.1_1;Q8f.1.1_2;Q8f.1.1_3;Q8f.1.1_4;Q8f.1.1_5;Q8f.1.1_6;Q8f.1.1_7;Q8f.1.1_8;Q8f.1.1_9</t>
  </si>
  <si>
    <t>Q8b.2.9a_i; Q8b.2.9a_ii; Q8b.2.9a_iii; Q8b.2.9a_iv; Q8b.2.9a_v; Q8b.2.9a_vi</t>
  </si>
  <si>
    <t>Entry regulation: Foreign entry</t>
  </si>
  <si>
    <t>Conduct regulation: Fees and charges</t>
  </si>
  <si>
    <t>Conduct regulation: Professional firms</t>
  </si>
  <si>
    <t>Entry regulation: General</t>
  </si>
  <si>
    <t xml:space="preserve">Is it compulsory to be a member of a professional organization for an individual in order to legally practice as an arquitect or to obtain the professional title when this is protected by the law? </t>
  </si>
  <si>
    <t>Are there restrictions on which firms can have voting rights in a real estate  firm (whether imposed by law or self-regulation by professional bodies, or a combination of the two)?</t>
  </si>
  <si>
    <t>Can non-real estate agents have voting rights in a real estate  firm?</t>
  </si>
  <si>
    <t>Are there restrictions on which firms can have voting rights in a law  firm (whether imposed by law or self-regulation by professional bodies, or a combination of the two)?</t>
  </si>
  <si>
    <t>Can non-lawyers have voting rights in a law  firm?</t>
  </si>
  <si>
    <t>Provided that advertising is neither false, misleading nor deceptive, are there restrictions on advertising and marketing by lawyers and/or law  firms (whether imposed by law or self-regulation by professional bodies, or a combination of the two)?</t>
  </si>
  <si>
    <t>PMR 2023 Question Code</t>
  </si>
  <si>
    <t>Q1b.4.3</t>
  </si>
  <si>
    <t>Q1b.4.4</t>
  </si>
  <si>
    <r>
      <t>PMR Sector Indicator: Digital Markets*</t>
    </r>
    <r>
      <rPr>
        <b/>
        <vertAlign val="superscript"/>
        <sz val="8"/>
        <rFont val="Arial"/>
        <family val="2"/>
      </rPr>
      <t>X</t>
    </r>
  </si>
  <si>
    <t>Assessing competition in digital markets</t>
  </si>
  <si>
    <t>Has the competition authority in your country conducted, or is it conducting, one or more market studies, sector inquiries or market investigations in any of the digital markets listed below?</t>
  </si>
  <si>
    <t xml:space="preserve"> yes, completed / yes, ongoing or just launched 
3 or more digital markets </t>
  </si>
  <si>
    <t xml:space="preserve"> yes, completed / yes, ongoing or just launched 
2 digital markets</t>
  </si>
  <si>
    <t xml:space="preserve"> yes, completed / yes, ongoing or just launched 
1 digital market</t>
  </si>
  <si>
    <t>no
in any digital markets</t>
  </si>
  <si>
    <t>Q12a.2_i;Q12a.2_ii;Q12a.2_iii;Q12a.2_iv;Q12a.2_v;Q12a.2_vi;Q12a.2_vii</t>
  </si>
  <si>
    <t>- Connected objects (including voice assistants)                                                                                                                                                                                                                                            - Connected vehicles                                                                                                                                                                                                                                                                                                                                                                                                                                                                                                              - Online advertising services                                                                                                                                                                                                                                                              - Application stores                                                                                                                                                                                                                                                              - Cloud computing services                                                                                                                                                                                                                                                               - Online marketplaces                                                                                                                                                                                                                                                               - Other digital markets</t>
  </si>
  <si>
    <t>Merger control regime for digital markets</t>
  </si>
  <si>
    <t xml:space="preserve">new legislation introduced / changes to existing provisions introduced / new merger guidelines introduced </t>
  </si>
  <si>
    <t xml:space="preserve">new legislation under discussion / changes to existing provisions under discussion / new merger guidelines in preparation </t>
  </si>
  <si>
    <t>none of the above</t>
  </si>
  <si>
    <t>Has your country introduced, or is envisaging to introduce, changes in its approach to merger control in transactions involving firms operating in digital markets?</t>
  </si>
  <si>
    <t>Q12b.2</t>
  </si>
  <si>
    <t>Fair trade</t>
  </si>
  <si>
    <t xml:space="preserve">yes, introduced </t>
  </si>
  <si>
    <t xml:space="preserve">yes, under discussion </t>
  </si>
  <si>
    <r>
      <t xml:space="preserve">Has your country introduced, or is it envisaging to introduce, a one or more regulations explicitly aimed at </t>
    </r>
    <r>
      <rPr>
        <b/>
        <sz val="8"/>
        <rFont val="Arial"/>
        <family val="2"/>
      </rPr>
      <t>guaranteeing transparency of the terms and conditions</t>
    </r>
    <r>
      <rPr>
        <sz val="8"/>
        <rFont val="Arial"/>
        <family val="2"/>
      </rPr>
      <t xml:space="preserve"> offered to third party business users of online platforms operating in digital markets?</t>
    </r>
  </si>
  <si>
    <t>Q12c.1.2</t>
  </si>
  <si>
    <r>
      <t>Has your country introduced, or is it envisaging to introduce, a prohibition on any online platform with a special status</t>
    </r>
    <r>
      <rPr>
        <b/>
        <sz val="8"/>
        <rFont val="Arial"/>
        <family val="2"/>
      </rPr>
      <t xml:space="preserve"> to tie or bundle products</t>
    </r>
    <r>
      <rPr>
        <sz val="8"/>
        <rFont val="Arial"/>
        <family val="2"/>
      </rPr>
      <t xml:space="preserve"> offered to their final users in market(s) where the platform enjoys such special status with any other service offered by the platform?</t>
    </r>
  </si>
  <si>
    <t>Q12c.1.3</t>
  </si>
  <si>
    <t>Contestability</t>
  </si>
  <si>
    <r>
      <t>Has your country introduced, or is it envisaging to introduce, a prohibition on any online platform with a special status to</t>
    </r>
    <r>
      <rPr>
        <b/>
        <sz val="8"/>
        <rFont val="Arial"/>
        <family val="2"/>
      </rPr>
      <t xml:space="preserve"> grant preferential treatment</t>
    </r>
    <r>
      <rPr>
        <sz val="8"/>
        <rFont val="Arial"/>
        <family val="2"/>
      </rPr>
      <t xml:space="preserve"> in ranking or search functionality to the platform’s own products over those offered by third party providers?</t>
    </r>
  </si>
  <si>
    <t>Q12c.2.2</t>
  </si>
  <si>
    <r>
      <t xml:space="preserve">Has your country introduced or is it envisaging to introduce a prohibition on any online platform with a special status to </t>
    </r>
    <r>
      <rPr>
        <b/>
        <sz val="8"/>
        <rFont val="Arial"/>
        <family val="2"/>
      </rPr>
      <t>restrict or impede</t>
    </r>
    <r>
      <rPr>
        <sz val="8"/>
        <rFont val="Arial"/>
        <family val="2"/>
      </rPr>
      <t xml:space="preserve"> their final users from i) </t>
    </r>
    <r>
      <rPr>
        <b/>
        <sz val="8"/>
        <rFont val="Arial"/>
        <family val="2"/>
      </rPr>
      <t>uninstalling software applications</t>
    </r>
    <r>
      <rPr>
        <sz val="8"/>
        <rFont val="Arial"/>
        <family val="2"/>
      </rPr>
      <t xml:space="preserve"> that have been preinstalled, and/or ii) </t>
    </r>
    <r>
      <rPr>
        <b/>
        <sz val="8"/>
        <rFont val="Arial"/>
        <family val="2"/>
      </rPr>
      <t>changing default setting</t>
    </r>
    <r>
      <rPr>
        <sz val="8"/>
        <rFont val="Arial"/>
        <family val="2"/>
      </rPr>
      <t>s?</t>
    </r>
  </si>
  <si>
    <t>Q12c.2.3</t>
  </si>
  <si>
    <r>
      <t>PMR Sector Indicator: Digital Markets*</t>
    </r>
    <r>
      <rPr>
        <b/>
        <vertAlign val="superscript"/>
        <sz val="8"/>
        <rFont val="Arial"/>
        <family val="2"/>
      </rPr>
      <t>X</t>
    </r>
    <r>
      <rPr>
        <b/>
        <sz val="8"/>
        <rFont val="Arial"/>
        <family val="2"/>
      </rPr>
      <t xml:space="preserve"> (cont.)</t>
    </r>
  </si>
  <si>
    <t>Use and access to data</t>
  </si>
  <si>
    <t xml:space="preserve">yes, prohibition introduced </t>
  </si>
  <si>
    <t xml:space="preserve">yes, prohibition under discussion </t>
  </si>
  <si>
    <t>Has your country introduced, or is it envisaging to introduce, a prohibition on any online platform with a special status to use non-public data generated on their platform by activities of third-party business users or of their own final customers to support the platform's services?</t>
  </si>
  <si>
    <t>Q12c.3.2</t>
  </si>
  <si>
    <r>
      <t xml:space="preserve">Has your country introduced, or is it envisaging to introduce, an obligation on any online platform with a special status to guarantee </t>
    </r>
    <r>
      <rPr>
        <b/>
        <sz val="8"/>
        <rFont val="Arial"/>
        <family val="2"/>
      </rPr>
      <t>third-party business users</t>
    </r>
    <r>
      <rPr>
        <sz val="8"/>
        <rFont val="Arial"/>
        <family val="2"/>
      </rPr>
      <t xml:space="preserve"> access to certain categories of data held by these platforms?</t>
    </r>
  </si>
  <si>
    <t xml:space="preserve">yes, obligation introduced </t>
  </si>
  <si>
    <t xml:space="preserve">yes, obligation under discussion </t>
  </si>
  <si>
    <t>Q12c.3.3</t>
  </si>
  <si>
    <r>
      <t xml:space="preserve">Does this obligation require that the online platforms with a special status must ensure that the transfer of these data occurs in </t>
    </r>
    <r>
      <rPr>
        <b/>
        <sz val="8"/>
        <rFont val="Arial"/>
        <family val="2"/>
      </rPr>
      <t>a structured and machine-readable format</t>
    </r>
    <r>
      <rPr>
        <sz val="8"/>
        <rFont val="Arial"/>
        <family val="2"/>
      </rPr>
      <t>?</t>
    </r>
  </si>
  <si>
    <t>Q12c.3.3b</t>
  </si>
  <si>
    <r>
      <t xml:space="preserve">Does this obligation require the online platforms with a special status to maintain a set of </t>
    </r>
    <r>
      <rPr>
        <b/>
        <sz val="8"/>
        <rFont val="Arial"/>
        <family val="2"/>
      </rPr>
      <t>third-party accessible interfaces</t>
    </r>
    <r>
      <rPr>
        <sz val="8"/>
        <rFont val="Arial"/>
        <family val="2"/>
      </rPr>
      <t xml:space="preserve"> (including APIs) to support the transfer of these data?</t>
    </r>
  </si>
  <si>
    <t>Q12c.3.3c</t>
  </si>
  <si>
    <r>
      <t xml:space="preserve">Does this obligation require the online platforms with a special status to provide </t>
    </r>
    <r>
      <rPr>
        <b/>
        <sz val="8"/>
        <rFont val="Arial"/>
        <family val="2"/>
      </rPr>
      <t>continuous</t>
    </r>
    <r>
      <rPr>
        <sz val="8"/>
        <rFont val="Arial"/>
        <family val="2"/>
      </rPr>
      <t xml:space="preserve"> </t>
    </r>
    <r>
      <rPr>
        <b/>
        <sz val="8"/>
        <rFont val="Arial"/>
        <family val="2"/>
      </rPr>
      <t>and real-time access</t>
    </r>
    <r>
      <rPr>
        <sz val="8"/>
        <rFont val="Arial"/>
        <family val="2"/>
      </rPr>
      <t xml:space="preserve"> to these data?</t>
    </r>
  </si>
  <si>
    <t>Q12c.3.3d</t>
  </si>
  <si>
    <r>
      <t>Has your country introduced, or is it envisaging to introduce, an obligation on any online platform with a special status to guarantee their</t>
    </r>
    <r>
      <rPr>
        <b/>
        <sz val="8"/>
        <rFont val="Arial"/>
        <family val="2"/>
      </rPr>
      <t xml:space="preserve"> final users</t>
    </r>
    <r>
      <rPr>
        <sz val="8"/>
        <rFont val="Arial"/>
        <family val="2"/>
      </rPr>
      <t xml:space="preserve"> access to certain categories of data held by these platforms?</t>
    </r>
  </si>
  <si>
    <t>Q12c.3.4</t>
  </si>
  <si>
    <r>
      <t xml:space="preserve">Does this obligation require that the designated platforms must ensure that the transfer of these data occurs in </t>
    </r>
    <r>
      <rPr>
        <b/>
        <sz val="8"/>
        <rFont val="Arial"/>
        <family val="2"/>
      </rPr>
      <t>a structured and machine-readable format</t>
    </r>
    <r>
      <rPr>
        <sz val="8"/>
        <rFont val="Arial"/>
        <family val="2"/>
      </rPr>
      <t>?</t>
    </r>
  </si>
  <si>
    <t>Q12c.3.4b</t>
  </si>
  <si>
    <t>Q12c.3.4c</t>
  </si>
  <si>
    <r>
      <t xml:space="preserve">Does this obligation require the online platforms with a special status to provide continuous </t>
    </r>
    <r>
      <rPr>
        <b/>
        <sz val="8"/>
        <rFont val="Arial"/>
        <family val="2"/>
      </rPr>
      <t>and real-time access</t>
    </r>
    <r>
      <rPr>
        <sz val="8"/>
        <rFont val="Arial"/>
        <family val="2"/>
      </rPr>
      <t xml:space="preserve"> to these data?</t>
    </r>
  </si>
  <si>
    <t>Q12c.3.4d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</si>
</sst>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00"/>
    <numFmt numFmtId="166" formatCode="0.000"/>
  </numFmts>
  <fonts count="26" x14ac:knownFonts="1">
    <font>
      <sz val="10"/>
      <color theme="1"/>
      <name val="Arial"/>
      <family val="2"/>
    </font>
    <font>
      <sz val="10"/>
      <color theme="1"/>
      <name val="Arial"/>
      <family val="2"/>
    </font>
    <font>
      <sz val="10"/>
      <name val="Arial"/>
      <family val="2"/>
    </font>
    <font>
      <u/>
      <sz val="10"/>
      <color theme="10"/>
      <name val="Arial"/>
      <family val="2"/>
    </font>
    <font>
      <b/>
      <sz val="8"/>
      <color theme="1"/>
      <name val="Arial"/>
      <family val="2"/>
    </font>
    <font>
      <sz val="8"/>
      <color theme="1"/>
      <name val="Arial"/>
      <family val="2"/>
    </font>
    <font>
      <sz val="8"/>
      <name val="Arial"/>
      <family val="2"/>
    </font>
    <font>
      <b/>
      <sz val="8"/>
      <name val="Arial"/>
      <family val="2"/>
    </font>
    <font>
      <vertAlign val="superscript"/>
      <sz val="8"/>
      <name val="Arial"/>
      <family val="2"/>
    </font>
    <font>
      <b/>
      <sz val="9"/>
      <name val="Arial"/>
      <family val="2"/>
    </font>
    <font>
      <vertAlign val="subscript"/>
      <sz val="8"/>
      <color theme="1"/>
      <name val="Arial"/>
      <family val="2"/>
    </font>
    <font>
      <sz val="10"/>
      <color indexed="8"/>
      <name val="Arial"/>
      <family val="2"/>
    </font>
    <font>
      <sz val="11"/>
      <color theme="1"/>
      <name val="Calibri"/>
      <family val="2"/>
      <scheme val="minor"/>
    </font>
    <font>
      <strike/>
      <sz val="8"/>
      <color theme="1"/>
      <name val="Arial"/>
      <family val="2"/>
    </font>
    <font>
      <vertAlign val="subscript"/>
      <sz val="8"/>
      <name val="Arial"/>
      <family val="2"/>
    </font>
    <font>
      <sz val="8"/>
      <name val="Symbol"/>
      <family val="1"/>
      <charset val="2"/>
    </font>
    <font>
      <b/>
      <vertAlign val="superscript"/>
      <sz val="8"/>
      <name val="Arial"/>
      <family val="2"/>
    </font>
    <font>
      <i/>
      <sz val="8"/>
      <name val="Arial"/>
      <family val="2"/>
    </font>
    <font>
      <strike/>
      <sz val="8"/>
      <name val="Arial"/>
      <family val="2"/>
    </font>
    <font>
      <vertAlign val="superscript"/>
      <sz val="8"/>
      <color theme="1"/>
      <name val="Arial"/>
      <family val="2"/>
    </font>
    <font>
      <sz val="10"/>
      <color rgb="FFFF0000"/>
      <name val="Arial"/>
      <family val="2"/>
    </font>
    <font>
      <sz val="8"/>
      <color rgb="FFFF0000"/>
      <name val="Arial"/>
      <family val="2"/>
    </font>
    <font>
      <b/>
      <vertAlign val="subscript"/>
      <sz val="8"/>
      <name val="Arial"/>
      <family val="2"/>
    </font>
    <font>
      <sz val="11"/>
      <color rgb="FF1F497D"/>
      <name val="Calibri"/>
      <family val="2"/>
    </font>
    <font>
      <sz val="9"/>
      <name val="Arial"/>
      <family val="2"/>
    </font>
    <font>
      <sz val="9"/>
      <color rgb="FFFF0000"/>
      <name val="Arial"/>
      <family val="2"/>
    </font>
  </fonts>
  <fills count="5">
    <fill>
      <patternFill patternType="none"/>
    </fill>
    <fill>
      <patternFill patternType="gray125"/>
    </fill>
    <fill>
      <patternFill patternType="solid">
        <fgColor rgb="FFDCE6F1"/>
        <bgColor indexed="64"/>
      </patternFill>
    </fill>
    <fill>
      <patternFill patternType="solid">
        <fgColor theme="4" tint="0.79998168889431442"/>
        <bgColor indexed="64"/>
      </patternFill>
    </fill>
    <fill>
      <patternFill patternType="solid">
        <fgColor theme="0"/>
        <bgColor indexed="64"/>
      </patternFill>
    </fill>
  </fills>
  <borders count="131">
    <border>
      <left/>
      <right/>
      <top/>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right style="thin">
        <color indexed="64"/>
      </right>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auto="1"/>
      </left>
      <right style="thin">
        <color auto="1"/>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style="thin">
        <color indexed="64"/>
      </left>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diagonal/>
    </border>
    <border>
      <left style="thin">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diagonal/>
    </border>
    <border>
      <left style="thin">
        <color indexed="64"/>
      </left>
      <right/>
      <top style="dashed">
        <color indexed="64"/>
      </top>
      <bottom/>
      <diagonal/>
    </border>
    <border>
      <left/>
      <right style="dashed">
        <color indexed="64"/>
      </right>
      <top style="dashed">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dashed">
        <color indexed="64"/>
      </right>
      <top/>
      <bottom/>
      <diagonal/>
    </border>
    <border>
      <left/>
      <right style="dashed">
        <color indexed="64"/>
      </right>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dashed">
        <color indexed="64"/>
      </left>
      <right style="dashed">
        <color indexed="64"/>
      </right>
      <top/>
      <bottom style="thin">
        <color indexed="64"/>
      </bottom>
      <diagonal/>
    </border>
    <border>
      <left style="thin">
        <color indexed="64"/>
      </left>
      <right style="thin">
        <color indexed="64"/>
      </right>
      <top/>
      <bottom style="dashed">
        <color indexed="64"/>
      </bottom>
      <diagonal/>
    </border>
    <border>
      <left style="medium">
        <color indexed="64"/>
      </left>
      <right style="thin">
        <color indexed="64"/>
      </right>
      <top style="thin">
        <color indexed="64"/>
      </top>
      <bottom/>
      <diagonal/>
    </border>
    <border>
      <left style="dashed">
        <color indexed="64"/>
      </left>
      <right/>
      <top style="dashed">
        <color indexed="64"/>
      </top>
      <bottom/>
      <diagonal/>
    </border>
    <border>
      <left style="dashed">
        <color indexed="64"/>
      </left>
      <right style="dashed">
        <color indexed="64"/>
      </right>
      <top style="dashed">
        <color indexed="64"/>
      </top>
      <bottom/>
      <diagonal/>
    </border>
    <border>
      <left style="thin">
        <color indexed="64"/>
      </left>
      <right/>
      <top/>
      <bottom style="dashed">
        <color indexed="64"/>
      </bottom>
      <diagonal/>
    </border>
    <border>
      <left style="thin">
        <color indexed="64"/>
      </left>
      <right/>
      <top style="medium">
        <color indexed="64"/>
      </top>
      <bottom style="thin">
        <color indexed="64"/>
      </bottom>
      <diagonal/>
    </border>
    <border>
      <left/>
      <right/>
      <top/>
      <bottom style="dashed">
        <color indexed="64"/>
      </bottom>
      <diagonal/>
    </border>
    <border>
      <left/>
      <right style="dashed">
        <color indexed="64"/>
      </right>
      <top/>
      <bottom style="dashed">
        <color indexed="64"/>
      </bottom>
      <diagonal/>
    </border>
    <border>
      <left style="dashed">
        <color indexed="64"/>
      </left>
      <right/>
      <top/>
      <bottom style="dashed">
        <color indexed="64"/>
      </bottom>
      <diagonal/>
    </border>
    <border>
      <left/>
      <right style="thin">
        <color indexed="64"/>
      </right>
      <top/>
      <bottom style="dashed">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dashed">
        <color indexed="64"/>
      </top>
      <bottom/>
      <diagonal/>
    </border>
    <border>
      <left/>
      <right style="medium">
        <color indexed="64"/>
      </right>
      <top/>
      <bottom style="dashed">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dashed">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dashed">
        <color indexed="64"/>
      </bottom>
      <diagonal/>
    </border>
    <border>
      <left style="thin">
        <color indexed="64"/>
      </left>
      <right style="dashed">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style="dashed">
        <color indexed="64"/>
      </top>
      <bottom/>
      <diagonal/>
    </border>
    <border>
      <left/>
      <right style="medium">
        <color indexed="64"/>
      </right>
      <top style="medium">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ashed">
        <color indexed="64"/>
      </right>
      <top style="dotted">
        <color indexed="64"/>
      </top>
      <bottom style="thin">
        <color indexed="64"/>
      </bottom>
      <diagonal/>
    </border>
    <border>
      <left style="dashed">
        <color indexed="64"/>
      </left>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auto="1"/>
      </left>
      <right style="medium">
        <color indexed="64"/>
      </right>
      <top/>
      <bottom/>
      <diagonal/>
    </border>
    <border>
      <left style="medium">
        <color indexed="64"/>
      </left>
      <right/>
      <top style="medium">
        <color indexed="64"/>
      </top>
      <bottom style="medium">
        <color indexed="64"/>
      </bottom>
      <diagonal/>
    </border>
    <border>
      <left/>
      <right style="medium">
        <color indexed="64"/>
      </right>
      <top style="dashed">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style="medium">
        <color indexed="64"/>
      </bottom>
      <diagonal/>
    </border>
    <border>
      <left/>
      <right style="medium">
        <color indexed="64"/>
      </right>
      <top style="dotted">
        <color indexed="64"/>
      </top>
      <bottom style="thin">
        <color indexed="64"/>
      </bottom>
      <diagonal/>
    </border>
    <border>
      <left style="thin">
        <color indexed="64"/>
      </left>
      <right style="medium">
        <color indexed="64"/>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dashed">
        <color indexed="64"/>
      </right>
      <top style="dashed">
        <color indexed="64"/>
      </top>
      <bottom style="dashed">
        <color indexed="64"/>
      </bottom>
      <diagonal/>
    </border>
    <border>
      <left/>
      <right style="dashed">
        <color indexed="64"/>
      </right>
      <top style="dashed">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rgb="FF000000"/>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dashed">
        <color indexed="64"/>
      </right>
      <top/>
      <bottom style="medium">
        <color indexed="64"/>
      </bottom>
      <diagonal/>
    </border>
    <border>
      <left style="thin">
        <color indexed="64"/>
      </left>
      <right style="medium">
        <color indexed="64"/>
      </right>
      <top style="dashed">
        <color indexed="64"/>
      </top>
      <bottom/>
      <diagonal/>
    </border>
    <border>
      <left style="medium">
        <color indexed="64"/>
      </left>
      <right style="thin">
        <color indexed="64"/>
      </right>
      <top style="thin">
        <color theme="0" tint="-0.14996795556505021"/>
      </top>
      <bottom style="thin">
        <color theme="0" tint="-0.14996795556505021"/>
      </bottom>
      <diagonal/>
    </border>
    <border>
      <left style="thin">
        <color indexed="64"/>
      </left>
      <right/>
      <top style="thin">
        <color indexed="64"/>
      </top>
      <bottom style="medium">
        <color indexed="64"/>
      </bottom>
      <diagonal/>
    </border>
    <border>
      <left style="dashed">
        <color indexed="64"/>
      </left>
      <right style="dashed">
        <color indexed="64"/>
      </right>
      <top/>
      <bottom/>
      <diagonal/>
    </border>
    <border>
      <left style="dashed">
        <color indexed="64"/>
      </left>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medium">
        <color indexed="64"/>
      </right>
      <top/>
      <bottom style="medium">
        <color indexed="64"/>
      </bottom>
      <diagonal/>
    </border>
    <border>
      <left style="thin">
        <color indexed="64"/>
      </left>
      <right style="thin">
        <color indexed="64"/>
      </right>
      <top style="dashed">
        <color indexed="64"/>
      </top>
      <bottom style="medium">
        <color indexed="64"/>
      </bottom>
      <diagonal/>
    </border>
    <border>
      <left/>
      <right style="medium">
        <color indexed="64"/>
      </right>
      <top style="dotted">
        <color indexed="64"/>
      </top>
      <bottom style="dotted">
        <color indexed="64"/>
      </bottom>
      <diagonal/>
    </border>
    <border>
      <left style="thin">
        <color indexed="64"/>
      </left>
      <right style="thin">
        <color indexed="64"/>
      </right>
      <top style="thin">
        <color indexed="64"/>
      </top>
      <bottom style="medium">
        <color auto="1"/>
      </bottom>
      <diagonal/>
    </border>
  </borders>
  <cellStyleXfs count="12">
    <xf numFmtId="0" fontId="0" fillId="0" borderId="0"/>
    <xf numFmtId="0" fontId="2" fillId="0" borderId="0"/>
    <xf numFmtId="0" fontId="3" fillId="0" borderId="0" applyNumberFormat="0" applyFill="0" applyBorder="0" applyAlignment="0" applyProtection="0">
      <alignment vertical="top"/>
      <protection locked="0"/>
    </xf>
    <xf numFmtId="0" fontId="1" fillId="0" borderId="0"/>
    <xf numFmtId="0" fontId="2" fillId="0" borderId="0"/>
    <xf numFmtId="0" fontId="2" fillId="0" borderId="0"/>
    <xf numFmtId="0" fontId="2" fillId="0" borderId="0"/>
    <xf numFmtId="0" fontId="2" fillId="0" borderId="0"/>
    <xf numFmtId="0" fontId="1" fillId="0" borderId="0"/>
    <xf numFmtId="0" fontId="11" fillId="0" borderId="0"/>
    <xf numFmtId="9" fontId="11" fillId="0" borderId="0" applyFont="0" applyFill="0" applyBorder="0" applyAlignment="0" applyProtection="0"/>
    <xf numFmtId="0" fontId="12" fillId="0" borderId="0"/>
  </cellStyleXfs>
  <cellXfs count="1606">
    <xf numFmtId="0" fontId="0" fillId="0" borderId="0" xfId="0"/>
    <xf numFmtId="0" fontId="6" fillId="0" borderId="0" xfId="1" applyFont="1" applyFill="1" applyBorder="1" applyAlignment="1">
      <alignment vertical="center" wrapText="1"/>
    </xf>
    <xf numFmtId="0" fontId="5" fillId="0" borderId="0" xfId="0" applyFont="1" applyAlignment="1">
      <alignment vertical="center" wrapText="1"/>
    </xf>
    <xf numFmtId="0" fontId="5" fillId="0" borderId="0" xfId="0" applyFont="1" applyFill="1" applyAlignment="1">
      <alignment vertical="center" wrapText="1"/>
    </xf>
    <xf numFmtId="0" fontId="7" fillId="0" borderId="1" xfId="1" applyFont="1" applyBorder="1" applyAlignment="1">
      <alignment vertical="center"/>
    </xf>
    <xf numFmtId="0" fontId="7" fillId="0" borderId="0" xfId="1" applyFont="1" applyBorder="1" applyAlignment="1">
      <alignment vertical="center"/>
    </xf>
    <xf numFmtId="0" fontId="6" fillId="0" borderId="0" xfId="1" applyFont="1" applyFill="1" applyBorder="1" applyAlignment="1">
      <alignment horizontal="center" vertical="center"/>
    </xf>
    <xf numFmtId="0" fontId="6" fillId="0" borderId="0" xfId="1" applyFont="1" applyFill="1" applyBorder="1" applyAlignment="1">
      <alignment horizontal="center" vertical="center" wrapText="1"/>
    </xf>
    <xf numFmtId="0" fontId="5" fillId="0" borderId="0" xfId="0" applyFont="1" applyAlignment="1">
      <alignment vertical="center"/>
    </xf>
    <xf numFmtId="0" fontId="6" fillId="0" borderId="2" xfId="1" applyFont="1" applyBorder="1" applyAlignment="1">
      <alignment vertical="center"/>
    </xf>
    <xf numFmtId="0" fontId="7" fillId="0" borderId="0" xfId="1" applyFont="1" applyAlignment="1">
      <alignment vertical="center" wrapText="1"/>
    </xf>
    <xf numFmtId="0" fontId="5" fillId="0" borderId="0" xfId="0" applyFont="1" applyFill="1" applyAlignment="1">
      <alignment vertical="center"/>
    </xf>
    <xf numFmtId="0" fontId="7" fillId="0" borderId="0" xfId="1" applyFont="1" applyFill="1" applyBorder="1" applyAlignment="1">
      <alignment vertical="center"/>
    </xf>
    <xf numFmtId="0" fontId="7" fillId="0" borderId="0" xfId="1" applyFont="1" applyFill="1" applyBorder="1" applyAlignment="1">
      <alignment horizontal="center" vertical="center"/>
    </xf>
    <xf numFmtId="0" fontId="7" fillId="0" borderId="0" xfId="1" applyFont="1" applyFill="1" applyBorder="1" applyAlignment="1">
      <alignment vertical="center" wrapText="1"/>
    </xf>
    <xf numFmtId="0" fontId="6" fillId="0" borderId="0" xfId="1" quotePrefix="1" applyFont="1" applyFill="1" applyBorder="1" applyAlignment="1">
      <alignment horizontal="center" vertical="center"/>
    </xf>
    <xf numFmtId="16" fontId="6" fillId="0" borderId="0" xfId="1" quotePrefix="1" applyNumberFormat="1" applyFont="1" applyFill="1" applyBorder="1" applyAlignment="1">
      <alignment horizontal="center" vertical="center"/>
    </xf>
    <xf numFmtId="0" fontId="6" fillId="0" borderId="0" xfId="1" applyFont="1" applyFill="1" applyBorder="1" applyAlignment="1">
      <alignment vertical="center"/>
    </xf>
    <xf numFmtId="0" fontId="6" fillId="0" borderId="0" xfId="0" applyFont="1" applyBorder="1" applyAlignment="1">
      <alignment vertical="center"/>
    </xf>
    <xf numFmtId="16" fontId="6" fillId="0" borderId="0" xfId="1" quotePrefix="1" applyNumberFormat="1" applyFont="1" applyFill="1" applyBorder="1" applyAlignment="1">
      <alignment vertical="center"/>
    </xf>
    <xf numFmtId="9" fontId="6" fillId="0" borderId="0" xfId="1" applyNumberFormat="1" applyFont="1" applyFill="1" applyBorder="1" applyAlignment="1">
      <alignment horizontal="center" vertical="center" wrapText="1"/>
    </xf>
    <xf numFmtId="0" fontId="6" fillId="0" borderId="0" xfId="1" quotePrefix="1" applyFont="1" applyFill="1" applyBorder="1" applyAlignment="1">
      <alignment horizontal="center" vertical="center" wrapText="1"/>
    </xf>
    <xf numFmtId="0" fontId="6" fillId="0" borderId="0" xfId="0" applyFont="1" applyAlignment="1">
      <alignment vertical="center" wrapText="1"/>
    </xf>
    <xf numFmtId="0" fontId="7" fillId="0" borderId="0" xfId="1" applyFont="1" applyFill="1" applyAlignment="1">
      <alignment vertical="center" wrapText="1"/>
    </xf>
    <xf numFmtId="0" fontId="6" fillId="0" borderId="2" xfId="1" applyFont="1" applyBorder="1" applyAlignment="1"/>
    <xf numFmtId="0" fontId="7" fillId="0" borderId="0" xfId="0" applyFont="1" applyFill="1" applyAlignment="1">
      <alignment vertical="center" wrapText="1"/>
    </xf>
    <xf numFmtId="0" fontId="6" fillId="0" borderId="0" xfId="0" applyFont="1" applyAlignment="1">
      <alignment vertical="center"/>
    </xf>
    <xf numFmtId="0" fontId="6" fillId="0" borderId="0" xfId="1" applyFont="1" applyFill="1" applyBorder="1" applyAlignment="1">
      <alignment horizontal="left" vertical="center" wrapText="1"/>
    </xf>
    <xf numFmtId="0" fontId="6" fillId="0" borderId="0" xfId="1" applyFont="1" applyAlignment="1">
      <alignment horizontal="left" vertical="center" wrapText="1"/>
    </xf>
    <xf numFmtId="0" fontId="2" fillId="0" borderId="0" xfId="0" applyFont="1" applyAlignment="1">
      <alignment vertical="center"/>
    </xf>
    <xf numFmtId="0" fontId="2" fillId="0" borderId="0" xfId="0" applyFont="1" applyFill="1" applyBorder="1" applyAlignment="1">
      <alignment horizontal="center" vertical="center"/>
    </xf>
    <xf numFmtId="0" fontId="2" fillId="0" borderId="0" xfId="0" applyFont="1" applyFill="1" applyAlignment="1">
      <alignment vertical="center"/>
    </xf>
    <xf numFmtId="0" fontId="2" fillId="0" borderId="0" xfId="0" applyFont="1" applyAlignment="1">
      <alignment horizontal="center" vertical="center"/>
    </xf>
    <xf numFmtId="0" fontId="6" fillId="0" borderId="0" xfId="0" applyFont="1" applyFill="1" applyAlignment="1">
      <alignment horizontal="justify"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Border="1" applyAlignment="1">
      <alignment vertical="center"/>
    </xf>
    <xf numFmtId="0" fontId="6" fillId="0" borderId="3" xfId="1" applyFont="1" applyBorder="1" applyAlignment="1">
      <alignment vertical="center"/>
    </xf>
    <xf numFmtId="0" fontId="6" fillId="0" borderId="0" xfId="0" applyFont="1" applyFill="1" applyAlignment="1">
      <alignment vertical="center" wrapText="1"/>
    </xf>
    <xf numFmtId="0" fontId="15" fillId="0" borderId="0" xfId="0" applyFont="1" applyFill="1" applyBorder="1" applyAlignment="1">
      <alignment horizontal="center" vertical="center" wrapText="1"/>
    </xf>
    <xf numFmtId="0" fontId="7" fillId="0" borderId="0" xfId="1" applyFont="1" applyFill="1" applyBorder="1" applyAlignment="1">
      <alignment horizontal="center"/>
    </xf>
    <xf numFmtId="0" fontId="6" fillId="0" borderId="0" xfId="1" applyFont="1" applyFill="1" applyBorder="1" applyAlignment="1">
      <alignment horizontal="center"/>
    </xf>
    <xf numFmtId="0" fontId="2" fillId="0" borderId="0" xfId="0" applyFont="1" applyAlignment="1"/>
    <xf numFmtId="0" fontId="2" fillId="0" borderId="0" xfId="0" applyFont="1" applyFill="1" applyAlignment="1"/>
    <xf numFmtId="0" fontId="2" fillId="0" borderId="0" xfId="0" applyFont="1" applyFill="1" applyBorder="1" applyAlignment="1">
      <alignment horizontal="center"/>
    </xf>
    <xf numFmtId="0" fontId="6" fillId="0" borderId="0" xfId="0" applyFont="1" applyFill="1" applyBorder="1" applyAlignment="1">
      <alignment horizontal="center" wrapText="1"/>
    </xf>
    <xf numFmtId="0" fontId="6" fillId="0" borderId="0" xfId="0" applyFont="1" applyFill="1" applyBorder="1" applyAlignment="1">
      <alignment horizontal="center"/>
    </xf>
    <xf numFmtId="0" fontId="2" fillId="0" borderId="0" xfId="0" applyFont="1" applyAlignment="1">
      <alignment horizontal="center"/>
    </xf>
    <xf numFmtId="0" fontId="6" fillId="0" borderId="3" xfId="1" applyFont="1" applyBorder="1" applyAlignment="1"/>
    <xf numFmtId="0" fontId="7" fillId="0" borderId="0" xfId="0" applyFont="1" applyFill="1" applyBorder="1" applyAlignment="1">
      <alignment horizontal="center" vertical="center" wrapText="1"/>
    </xf>
    <xf numFmtId="0" fontId="7" fillId="0" borderId="0" xfId="1" applyFont="1" applyFill="1" applyAlignment="1">
      <alignment vertical="center"/>
    </xf>
    <xf numFmtId="0" fontId="7" fillId="0" borderId="2" xfId="0" applyFont="1" applyFill="1" applyBorder="1" applyAlignment="1">
      <alignment vertical="center" wrapText="1"/>
    </xf>
    <xf numFmtId="0" fontId="6" fillId="2" borderId="0" xfId="0" applyFont="1" applyFill="1" applyBorder="1" applyAlignment="1">
      <alignment vertical="center"/>
    </xf>
    <xf numFmtId="0" fontId="17" fillId="0" borderId="0" xfId="0" applyFont="1" applyFill="1" applyAlignment="1">
      <alignment vertical="center" wrapText="1"/>
    </xf>
    <xf numFmtId="0" fontId="7" fillId="0" borderId="1" xfId="0" applyFont="1" applyFill="1" applyBorder="1" applyAlignment="1">
      <alignment horizontal="left" vertical="center" wrapText="1"/>
    </xf>
    <xf numFmtId="0" fontId="4" fillId="0" borderId="2" xfId="0" applyFont="1" applyBorder="1" applyAlignment="1">
      <alignment horizontal="center" vertical="center" wrapText="1"/>
    </xf>
    <xf numFmtId="0" fontId="5" fillId="0" borderId="2" xfId="0" applyFont="1" applyFill="1" applyBorder="1" applyAlignment="1">
      <alignment vertical="center" wrapText="1"/>
    </xf>
    <xf numFmtId="0" fontId="4" fillId="0" borderId="3" xfId="0" applyFont="1" applyBorder="1" applyAlignment="1">
      <alignment vertical="center" wrapText="1"/>
    </xf>
    <xf numFmtId="0" fontId="6" fillId="0" borderId="0" xfId="0" applyFont="1" applyFill="1" applyAlignment="1">
      <alignment horizontal="left" vertical="center" wrapText="1"/>
    </xf>
    <xf numFmtId="0" fontId="6" fillId="0" borderId="0" xfId="1" applyFont="1" applyFill="1" applyBorder="1" applyAlignment="1">
      <alignment horizontal="center" vertical="center"/>
    </xf>
    <xf numFmtId="0" fontId="15" fillId="0" borderId="0" xfId="0" applyFont="1" applyBorder="1" applyAlignment="1">
      <alignment horizontal="center" vertical="center" wrapText="1"/>
    </xf>
    <xf numFmtId="0" fontId="2" fillId="0" borderId="0" xfId="4" applyFont="1" applyAlignment="1">
      <alignment vertical="center"/>
    </xf>
    <xf numFmtId="0" fontId="2" fillId="0" borderId="0" xfId="4" applyFont="1" applyFill="1" applyBorder="1" applyAlignment="1">
      <alignment vertical="center"/>
    </xf>
    <xf numFmtId="0" fontId="2" fillId="0" borderId="0" xfId="4" applyFont="1" applyBorder="1" applyAlignment="1">
      <alignment vertical="center"/>
    </xf>
    <xf numFmtId="0" fontId="2" fillId="0" borderId="0" xfId="4" applyFont="1" applyFill="1" applyAlignment="1">
      <alignment vertical="center"/>
    </xf>
    <xf numFmtId="0" fontId="7" fillId="0" borderId="0" xfId="0" applyFont="1" applyFill="1" applyAlignment="1">
      <alignment horizontal="left" vertical="center"/>
    </xf>
    <xf numFmtId="0" fontId="6" fillId="0" borderId="0" xfId="1" applyFont="1" applyFill="1" applyBorder="1" applyAlignment="1">
      <alignment horizontal="center" vertical="center"/>
    </xf>
    <xf numFmtId="0" fontId="7" fillId="0" borderId="3" xfId="0" applyFont="1" applyFill="1" applyBorder="1" applyAlignment="1">
      <alignment vertical="center" wrapText="1"/>
    </xf>
    <xf numFmtId="0" fontId="17" fillId="0" borderId="0" xfId="0" applyFont="1" applyBorder="1" applyAlignment="1">
      <alignment horizontal="left" vertical="top"/>
    </xf>
    <xf numFmtId="0" fontId="17" fillId="0" borderId="0" xfId="0" applyFont="1" applyBorder="1" applyAlignment="1">
      <alignment horizontal="left" vertical="top" wrapText="1"/>
    </xf>
    <xf numFmtId="0" fontId="6" fillId="0" borderId="0" xfId="0" applyFont="1" applyFill="1" applyAlignment="1">
      <alignment horizontal="left" wrapText="1"/>
    </xf>
    <xf numFmtId="0" fontId="7" fillId="2" borderId="0" xfId="1" applyFont="1" applyFill="1" applyBorder="1" applyAlignment="1">
      <alignment horizontal="center" vertical="center" wrapText="1"/>
    </xf>
    <xf numFmtId="0" fontId="7" fillId="2" borderId="2" xfId="1" applyFont="1" applyFill="1" applyBorder="1" applyAlignment="1">
      <alignment horizontal="center" vertical="center" wrapText="1"/>
    </xf>
    <xf numFmtId="0" fontId="7" fillId="0" borderId="1" xfId="1" applyFont="1" applyBorder="1" applyAlignment="1">
      <alignment horizontal="center" vertical="center"/>
    </xf>
    <xf numFmtId="0" fontId="5" fillId="0" borderId="0" xfId="0" applyFont="1" applyFill="1" applyBorder="1" applyAlignment="1">
      <alignment vertical="center"/>
    </xf>
    <xf numFmtId="0" fontId="5" fillId="0" borderId="0" xfId="0" applyFont="1" applyBorder="1" applyAlignment="1">
      <alignment vertical="center"/>
    </xf>
    <xf numFmtId="16" fontId="6" fillId="2" borderId="4" xfId="0" quotePrefix="1" applyNumberFormat="1" applyFont="1" applyFill="1" applyBorder="1" applyAlignment="1">
      <alignment horizontal="center" vertical="center" wrapText="1"/>
    </xf>
    <xf numFmtId="0" fontId="6" fillId="0" borderId="0" xfId="0" applyFont="1" applyFill="1" applyBorder="1" applyAlignment="1"/>
    <xf numFmtId="0" fontId="6" fillId="0" borderId="0" xfId="0" applyFont="1" applyFill="1" applyAlignment="1">
      <alignment horizontal="left" vertical="center" wrapText="1"/>
    </xf>
    <xf numFmtId="0" fontId="7" fillId="0" borderId="1" xfId="1" applyFont="1" applyBorder="1" applyAlignment="1">
      <alignment horizontal="center" vertical="center"/>
    </xf>
    <xf numFmtId="0" fontId="7" fillId="0" borderId="0" xfId="1" applyFont="1" applyBorder="1" applyAlignment="1">
      <alignment horizontal="center" vertical="center"/>
    </xf>
    <xf numFmtId="0" fontId="6" fillId="0" borderId="0" xfId="1" applyFont="1" applyFill="1" applyAlignment="1">
      <alignment horizontal="center" vertical="center" wrapText="1"/>
    </xf>
    <xf numFmtId="0" fontId="6" fillId="0" borderId="0" xfId="1" applyFont="1" applyBorder="1" applyAlignment="1">
      <alignment vertical="center"/>
    </xf>
    <xf numFmtId="0" fontId="6" fillId="2" borderId="20" xfId="1" applyFont="1" applyFill="1" applyBorder="1" applyAlignment="1">
      <alignment horizontal="center" vertical="center"/>
    </xf>
    <xf numFmtId="0" fontId="6" fillId="2" borderId="21" xfId="1" applyFont="1" applyFill="1" applyBorder="1" applyAlignment="1">
      <alignment horizontal="center" vertical="center"/>
    </xf>
    <xf numFmtId="0" fontId="7" fillId="2" borderId="5" xfId="1" applyFont="1" applyFill="1" applyBorder="1" applyAlignment="1">
      <alignment vertical="center" wrapText="1"/>
    </xf>
    <xf numFmtId="0" fontId="6" fillId="2" borderId="5" xfId="0" applyFont="1" applyFill="1" applyBorder="1" applyAlignment="1">
      <alignment vertical="center"/>
    </xf>
    <xf numFmtId="164" fontId="6" fillId="2" borderId="32" xfId="1" quotePrefix="1" applyNumberFormat="1" applyFont="1" applyFill="1" applyBorder="1" applyAlignment="1">
      <alignment horizontal="center" vertical="center"/>
    </xf>
    <xf numFmtId="0" fontId="6" fillId="3" borderId="5" xfId="0" applyFont="1" applyFill="1" applyBorder="1" applyAlignment="1">
      <alignment horizontal="center" vertical="center" wrapText="1"/>
    </xf>
    <xf numFmtId="0" fontId="21" fillId="3" borderId="38" xfId="0" applyFont="1" applyFill="1" applyBorder="1" applyAlignment="1">
      <alignment horizontal="center" vertical="center"/>
    </xf>
    <xf numFmtId="16" fontId="6" fillId="0" borderId="15" xfId="0" quotePrefix="1" applyNumberFormat="1" applyFont="1" applyFill="1" applyBorder="1" applyAlignment="1">
      <alignment horizontal="center" vertical="center" wrapText="1"/>
    </xf>
    <xf numFmtId="164" fontId="2" fillId="0" borderId="0" xfId="0" applyNumberFormat="1" applyFont="1" applyAlignment="1">
      <alignment vertical="center"/>
    </xf>
    <xf numFmtId="165" fontId="2" fillId="0" borderId="0" xfId="0" applyNumberFormat="1" applyFont="1" applyAlignment="1">
      <alignment vertical="center"/>
    </xf>
    <xf numFmtId="0" fontId="20" fillId="2" borderId="29" xfId="0" applyFont="1" applyFill="1" applyBorder="1" applyAlignment="1">
      <alignment vertical="center"/>
    </xf>
    <xf numFmtId="0" fontId="20" fillId="2" borderId="28" xfId="0" applyFont="1" applyFill="1" applyBorder="1" applyAlignment="1">
      <alignment vertical="center"/>
    </xf>
    <xf numFmtId="0" fontId="20" fillId="2" borderId="20" xfId="0" applyFont="1" applyFill="1" applyBorder="1" applyAlignment="1">
      <alignment vertical="center"/>
    </xf>
    <xf numFmtId="0" fontId="2" fillId="2" borderId="41" xfId="0" applyFont="1" applyFill="1" applyBorder="1" applyAlignment="1">
      <alignment vertical="center"/>
    </xf>
    <xf numFmtId="0" fontId="6" fillId="0" borderId="0" xfId="1" applyFont="1" applyBorder="1" applyAlignment="1"/>
    <xf numFmtId="16" fontId="2" fillId="0" borderId="0" xfId="0" applyNumberFormat="1" applyFont="1" applyFill="1" applyAlignment="1"/>
    <xf numFmtId="0" fontId="2" fillId="0" borderId="0" xfId="0" applyNumberFormat="1" applyFont="1" applyAlignment="1"/>
    <xf numFmtId="16" fontId="6" fillId="2" borderId="9" xfId="1" quotePrefix="1" applyNumberFormat="1" applyFont="1" applyFill="1" applyBorder="1" applyAlignment="1">
      <alignment horizontal="center" vertical="center"/>
    </xf>
    <xf numFmtId="0" fontId="20" fillId="2" borderId="21" xfId="0" applyFont="1" applyFill="1" applyBorder="1" applyAlignment="1">
      <alignment vertical="center"/>
    </xf>
    <xf numFmtId="49" fontId="6" fillId="2" borderId="8" xfId="0" applyNumberFormat="1" applyFont="1" applyFill="1" applyBorder="1" applyAlignment="1">
      <alignment horizontal="center" vertical="center" wrapText="1"/>
    </xf>
    <xf numFmtId="0" fontId="20" fillId="2" borderId="2" xfId="0" applyFont="1" applyFill="1" applyBorder="1" applyAlignment="1">
      <alignment horizontal="center" vertical="center"/>
    </xf>
    <xf numFmtId="0" fontId="2" fillId="0" borderId="0" xfId="0" applyNumberFormat="1" applyFont="1" applyAlignment="1">
      <alignment vertical="center"/>
    </xf>
    <xf numFmtId="16" fontId="6" fillId="0" borderId="13" xfId="0" quotePrefix="1" applyNumberFormat="1" applyFont="1" applyFill="1" applyBorder="1" applyAlignment="1">
      <alignment horizontal="center" vertical="center" wrapText="1"/>
    </xf>
    <xf numFmtId="16" fontId="6" fillId="0" borderId="9" xfId="0" quotePrefix="1" applyNumberFormat="1" applyFont="1" applyFill="1" applyBorder="1" applyAlignment="1">
      <alignment horizontal="center" vertical="center" wrapText="1"/>
    </xf>
    <xf numFmtId="0" fontId="6" fillId="2" borderId="5" xfId="0" applyFont="1" applyFill="1" applyBorder="1" applyAlignment="1">
      <alignment horizontal="left" vertical="center" wrapText="1"/>
    </xf>
    <xf numFmtId="0" fontId="7" fillId="2" borderId="5" xfId="0" applyFont="1" applyFill="1" applyBorder="1" applyAlignment="1">
      <alignment horizontal="center" vertical="top" wrapText="1"/>
    </xf>
    <xf numFmtId="16" fontId="5" fillId="2" borderId="0" xfId="0" quotePrefix="1" applyNumberFormat="1" applyFont="1" applyFill="1" applyBorder="1" applyAlignment="1">
      <alignment horizontal="center" vertical="center" wrapText="1"/>
    </xf>
    <xf numFmtId="0" fontId="6" fillId="2" borderId="63" xfId="1" applyFont="1" applyFill="1" applyBorder="1" applyAlignment="1">
      <alignment horizontal="center" vertical="center" wrapText="1"/>
    </xf>
    <xf numFmtId="0" fontId="5" fillId="2" borderId="65" xfId="0" applyFont="1" applyFill="1" applyBorder="1" applyAlignment="1">
      <alignment horizontal="center" vertical="center" wrapText="1"/>
    </xf>
    <xf numFmtId="16" fontId="5" fillId="2" borderId="65" xfId="0" quotePrefix="1" applyNumberFormat="1" applyFont="1" applyFill="1" applyBorder="1" applyAlignment="1">
      <alignment horizontal="center" vertical="center" wrapText="1"/>
    </xf>
    <xf numFmtId="16" fontId="5" fillId="2" borderId="65" xfId="0" quotePrefix="1" applyNumberFormat="1" applyFont="1" applyFill="1" applyBorder="1" applyAlignment="1">
      <alignment horizontal="center" wrapText="1"/>
    </xf>
    <xf numFmtId="0" fontId="5" fillId="2" borderId="0" xfId="0" applyFont="1" applyFill="1" applyBorder="1" applyAlignment="1">
      <alignment vertical="center" wrapText="1"/>
    </xf>
    <xf numFmtId="0" fontId="7" fillId="2" borderId="17" xfId="0" applyFont="1" applyFill="1" applyBorder="1" applyAlignment="1">
      <alignment horizontal="center" vertical="top" wrapText="1"/>
    </xf>
    <xf numFmtId="0" fontId="6" fillId="2" borderId="66" xfId="1" applyFont="1" applyFill="1" applyBorder="1" applyAlignment="1">
      <alignment horizontal="center" vertical="center" wrapText="1"/>
    </xf>
    <xf numFmtId="0" fontId="21" fillId="2" borderId="65"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55" xfId="0" applyFont="1" applyFill="1" applyBorder="1" applyAlignment="1">
      <alignment horizontal="center" vertical="center" wrapText="1"/>
    </xf>
    <xf numFmtId="0" fontId="21" fillId="2" borderId="47" xfId="0" applyFont="1" applyFill="1" applyBorder="1" applyAlignment="1">
      <alignment horizontal="center" vertical="center" wrapText="1"/>
    </xf>
    <xf numFmtId="0" fontId="21" fillId="2" borderId="51" xfId="0" applyFont="1" applyFill="1" applyBorder="1" applyAlignment="1">
      <alignment horizontal="center" vertical="center" wrapText="1"/>
    </xf>
    <xf numFmtId="0" fontId="7" fillId="2" borderId="9" xfId="0" applyFont="1" applyFill="1" applyBorder="1" applyAlignment="1">
      <alignment horizontal="center" vertical="top" wrapText="1"/>
    </xf>
    <xf numFmtId="1" fontId="6" fillId="0" borderId="9" xfId="0" quotePrefix="1" applyNumberFormat="1" applyFont="1" applyFill="1" applyBorder="1" applyAlignment="1">
      <alignment horizontal="center" vertical="center" wrapText="1"/>
    </xf>
    <xf numFmtId="12" fontId="6" fillId="0" borderId="9" xfId="0" quotePrefix="1" applyNumberFormat="1" applyFont="1" applyFill="1" applyBorder="1" applyAlignment="1">
      <alignment horizontal="center" vertical="center" wrapText="1"/>
    </xf>
    <xf numFmtId="16" fontId="6" fillId="0" borderId="9" xfId="0" quotePrefix="1" applyNumberFormat="1" applyFont="1" applyFill="1" applyBorder="1" applyAlignment="1">
      <alignment horizontal="center" vertical="center"/>
    </xf>
    <xf numFmtId="164" fontId="6" fillId="2" borderId="23" xfId="0" applyNumberFormat="1" applyFont="1" applyFill="1" applyBorder="1" applyAlignment="1">
      <alignment horizontal="center" vertical="center" wrapText="1"/>
    </xf>
    <xf numFmtId="0" fontId="6" fillId="0" borderId="72" xfId="0" applyFont="1" applyFill="1" applyBorder="1" applyAlignment="1">
      <alignment horizontal="center" wrapText="1"/>
    </xf>
    <xf numFmtId="0" fontId="7" fillId="2" borderId="63" xfId="1" applyFont="1" applyFill="1" applyBorder="1" applyAlignment="1">
      <alignment horizontal="center" vertical="center"/>
    </xf>
    <xf numFmtId="0" fontId="6" fillId="2" borderId="9" xfId="0" applyFont="1" applyFill="1" applyBorder="1" applyAlignment="1">
      <alignment horizontal="left" vertical="center" wrapText="1"/>
    </xf>
    <xf numFmtId="164" fontId="6" fillId="2" borderId="9" xfId="0" applyNumberFormat="1" applyFont="1" applyFill="1" applyBorder="1" applyAlignment="1">
      <alignment horizontal="center" vertical="center" wrapText="1"/>
    </xf>
    <xf numFmtId="0" fontId="6" fillId="2" borderId="64" xfId="0" applyFont="1" applyFill="1" applyBorder="1" applyAlignment="1">
      <alignment horizontal="center" vertical="center" wrapText="1"/>
    </xf>
    <xf numFmtId="16" fontId="6" fillId="2" borderId="65" xfId="0" quotePrefix="1" applyNumberFormat="1" applyFont="1" applyFill="1" applyBorder="1" applyAlignment="1">
      <alignment horizontal="center" vertical="center" wrapText="1"/>
    </xf>
    <xf numFmtId="0" fontId="6" fillId="2" borderId="6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0" fillId="3" borderId="21" xfId="0" applyFont="1" applyFill="1" applyBorder="1" applyAlignment="1">
      <alignment horizontal="center" vertical="center"/>
    </xf>
    <xf numFmtId="0" fontId="7" fillId="2" borderId="16" xfId="0" applyFont="1" applyFill="1" applyBorder="1" applyAlignment="1">
      <alignment horizontal="center" vertical="center" wrapText="1"/>
    </xf>
    <xf numFmtId="0" fontId="6" fillId="3" borderId="75" xfId="0" applyFont="1" applyFill="1" applyBorder="1" applyAlignment="1">
      <alignment horizontal="left" vertical="center" wrapText="1"/>
    </xf>
    <xf numFmtId="0" fontId="6" fillId="2" borderId="67" xfId="1" applyFont="1" applyFill="1" applyBorder="1" applyAlignment="1">
      <alignment horizontal="center" vertical="center" wrapText="1"/>
    </xf>
    <xf numFmtId="164" fontId="6" fillId="2" borderId="70" xfId="0" applyNumberFormat="1" applyFont="1" applyFill="1" applyBorder="1" applyAlignment="1">
      <alignment horizontal="center" vertical="center" wrapText="1"/>
    </xf>
    <xf numFmtId="0" fontId="5" fillId="2" borderId="46" xfId="0" applyFont="1" applyFill="1" applyBorder="1" applyAlignment="1">
      <alignment horizontal="center" vertical="center" wrapText="1"/>
    </xf>
    <xf numFmtId="164" fontId="6" fillId="2" borderId="52" xfId="0" applyNumberFormat="1" applyFont="1" applyFill="1" applyBorder="1" applyAlignment="1">
      <alignment horizontal="center" vertical="center" wrapText="1"/>
    </xf>
    <xf numFmtId="0" fontId="6" fillId="2" borderId="42" xfId="0" applyFont="1" applyFill="1" applyBorder="1" applyAlignment="1">
      <alignment horizontal="center" vertical="center"/>
    </xf>
    <xf numFmtId="0" fontId="21" fillId="2" borderId="20" xfId="0" applyFont="1" applyFill="1" applyBorder="1" applyAlignment="1">
      <alignment vertical="center"/>
    </xf>
    <xf numFmtId="164" fontId="6" fillId="2" borderId="15" xfId="0" applyNumberFormat="1" applyFont="1" applyFill="1" applyBorder="1" applyAlignment="1">
      <alignment horizontal="center" vertical="center" wrapText="1"/>
    </xf>
    <xf numFmtId="165" fontId="6" fillId="0" borderId="0" xfId="0" quotePrefix="1" applyNumberFormat="1" applyFont="1" applyAlignment="1">
      <alignment vertical="center"/>
    </xf>
    <xf numFmtId="0" fontId="20" fillId="2" borderId="21" xfId="4" applyFont="1" applyFill="1" applyBorder="1" applyAlignment="1">
      <alignment vertical="center"/>
    </xf>
    <xf numFmtId="0" fontId="20" fillId="3" borderId="21" xfId="4" applyFont="1" applyFill="1" applyBorder="1" applyAlignment="1">
      <alignment vertical="center"/>
    </xf>
    <xf numFmtId="0" fontId="6" fillId="0" borderId="0" xfId="0" quotePrefix="1" applyFont="1" applyBorder="1" applyAlignment="1">
      <alignment horizontal="center" wrapText="1"/>
    </xf>
    <xf numFmtId="16" fontId="6" fillId="0" borderId="0" xfId="0" quotePrefix="1" applyNumberFormat="1" applyFont="1" applyBorder="1" applyAlignment="1">
      <alignment horizontal="center" wrapText="1"/>
    </xf>
    <xf numFmtId="0" fontId="7" fillId="2" borderId="16" xfId="0" quotePrefix="1" applyFont="1" applyFill="1" applyBorder="1" applyAlignment="1">
      <alignment horizontal="left" vertical="center"/>
    </xf>
    <xf numFmtId="0" fontId="6" fillId="2" borderId="23" xfId="0" applyFont="1" applyFill="1" applyBorder="1" applyAlignment="1">
      <alignment horizontal="left" vertical="center" wrapText="1"/>
    </xf>
    <xf numFmtId="0" fontId="7" fillId="0" borderId="0" xfId="0" applyFont="1" applyFill="1" applyBorder="1" applyAlignment="1">
      <alignment vertical="center" wrapText="1"/>
    </xf>
    <xf numFmtId="0" fontId="21" fillId="2" borderId="21" xfId="0" applyFont="1" applyFill="1" applyBorder="1" applyAlignment="1">
      <alignment vertical="center"/>
    </xf>
    <xf numFmtId="0" fontId="21" fillId="2" borderId="5" xfId="0" applyFont="1" applyFill="1" applyBorder="1" applyAlignment="1">
      <alignment vertical="center"/>
    </xf>
    <xf numFmtId="0" fontId="2" fillId="2" borderId="0" xfId="0" applyFont="1" applyFill="1" applyBorder="1" applyAlignment="1">
      <alignment vertical="center"/>
    </xf>
    <xf numFmtId="0" fontId="4" fillId="0" borderId="0" xfId="0" applyFont="1" applyBorder="1" applyAlignment="1">
      <alignment vertical="center" wrapText="1"/>
    </xf>
    <xf numFmtId="164" fontId="6" fillId="2" borderId="23" xfId="0" applyNumberFormat="1" applyFont="1" applyFill="1" applyBorder="1" applyAlignment="1">
      <alignment horizontal="center" vertical="center"/>
    </xf>
    <xf numFmtId="0" fontId="21" fillId="3" borderId="78" xfId="0" applyFont="1" applyFill="1" applyBorder="1" applyAlignment="1">
      <alignment horizontal="center" vertical="center" wrapText="1"/>
    </xf>
    <xf numFmtId="0" fontId="21" fillId="2" borderId="0" xfId="0" applyFont="1" applyFill="1" applyBorder="1" applyAlignment="1">
      <alignment vertical="center"/>
    </xf>
    <xf numFmtId="0" fontId="15" fillId="0" borderId="1" xfId="0" applyFont="1" applyBorder="1" applyAlignment="1">
      <alignment vertical="center" wrapText="1"/>
    </xf>
    <xf numFmtId="0" fontId="7" fillId="2" borderId="17" xfId="0" applyFont="1" applyFill="1" applyBorder="1" applyAlignment="1">
      <alignment horizontal="center" vertical="center" wrapText="1"/>
    </xf>
    <xf numFmtId="0" fontId="7" fillId="0" borderId="2" xfId="1" applyFont="1" applyBorder="1" applyAlignment="1">
      <alignment vertical="center"/>
    </xf>
    <xf numFmtId="0" fontId="6" fillId="3" borderId="4" xfId="0" applyFont="1" applyFill="1" applyBorder="1" applyAlignment="1">
      <alignment horizontal="center" vertical="center" wrapText="1"/>
    </xf>
    <xf numFmtId="0" fontId="6" fillId="2" borderId="9" xfId="0" applyFont="1" applyFill="1" applyBorder="1" applyAlignment="1">
      <alignment horizontal="left" vertical="center" wrapText="1"/>
    </xf>
    <xf numFmtId="0" fontId="21" fillId="3" borderId="18"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7" fillId="2" borderId="0" xfId="1" applyFont="1" applyFill="1" applyBorder="1" applyAlignment="1">
      <alignment horizontal="center" vertical="center"/>
    </xf>
    <xf numFmtId="0" fontId="6" fillId="2" borderId="0"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19" xfId="1" applyFont="1" applyFill="1" applyBorder="1" applyAlignment="1">
      <alignment horizontal="center" vertical="center" wrapText="1"/>
    </xf>
    <xf numFmtId="0" fontId="6" fillId="3" borderId="18" xfId="0" applyFont="1" applyFill="1" applyBorder="1" applyAlignment="1">
      <alignment horizontal="center" vertical="center" wrapText="1"/>
    </xf>
    <xf numFmtId="0" fontId="21" fillId="2" borderId="21" xfId="0" applyFont="1" applyFill="1" applyBorder="1" applyAlignment="1">
      <alignment horizontal="center" vertical="center" wrapText="1"/>
    </xf>
    <xf numFmtId="0" fontId="21" fillId="2" borderId="39"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34" xfId="0" applyFont="1" applyFill="1" applyBorder="1" applyAlignment="1">
      <alignment horizontal="center" vertical="center" wrapText="1"/>
    </xf>
    <xf numFmtId="16" fontId="5" fillId="2" borderId="0" xfId="0" quotePrefix="1" applyNumberFormat="1" applyFont="1" applyFill="1" applyBorder="1" applyAlignment="1">
      <alignment horizontal="center" wrapText="1"/>
    </xf>
    <xf numFmtId="0" fontId="5" fillId="2" borderId="21"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21" fillId="2" borderId="20"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21" fillId="2" borderId="38" xfId="0" applyFont="1" applyFill="1" applyBorder="1" applyAlignment="1">
      <alignment horizontal="center" vertical="center" wrapText="1"/>
    </xf>
    <xf numFmtId="16" fontId="6" fillId="0" borderId="9" xfId="0" quotePrefix="1" applyNumberFormat="1" applyFont="1" applyFill="1" applyBorder="1" applyAlignment="1">
      <alignment horizontal="center" vertical="center" wrapText="1"/>
    </xf>
    <xf numFmtId="0" fontId="6" fillId="0" borderId="0" xfId="0" applyFont="1" applyFill="1" applyAlignment="1">
      <alignment horizontal="left" vertical="center" wrapText="1"/>
    </xf>
    <xf numFmtId="16" fontId="6" fillId="0" borderId="13" xfId="0" quotePrefix="1" applyNumberFormat="1" applyFont="1" applyFill="1" applyBorder="1" applyAlignment="1">
      <alignment horizontal="center" vertical="center" wrapText="1"/>
    </xf>
    <xf numFmtId="0" fontId="6" fillId="0" borderId="13" xfId="0" quotePrefix="1" applyFont="1" applyFill="1" applyBorder="1" applyAlignment="1">
      <alignment horizontal="center" vertical="center" wrapText="1"/>
    </xf>
    <xf numFmtId="0" fontId="6" fillId="0" borderId="0" xfId="0" applyFont="1" applyFill="1" applyAlignment="1">
      <alignment horizontal="left" vertical="center" wrapText="1"/>
    </xf>
    <xf numFmtId="0" fontId="7" fillId="2" borderId="16"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8" xfId="1" applyFont="1" applyFill="1" applyBorder="1" applyAlignment="1">
      <alignment horizontal="center" vertical="center"/>
    </xf>
    <xf numFmtId="0" fontId="6" fillId="2" borderId="18" xfId="1" applyFont="1" applyFill="1" applyBorder="1" applyAlignment="1">
      <alignment vertical="center"/>
    </xf>
    <xf numFmtId="0" fontId="6" fillId="2" borderId="17" xfId="1" applyFont="1" applyFill="1" applyBorder="1" applyAlignment="1">
      <alignment vertical="center"/>
    </xf>
    <xf numFmtId="164" fontId="6" fillId="2" borderId="9" xfId="0" applyNumberFormat="1" applyFont="1" applyFill="1" applyBorder="1" applyAlignment="1">
      <alignment horizontal="center" vertical="center" wrapText="1"/>
    </xf>
    <xf numFmtId="0" fontId="21" fillId="2" borderId="2" xfId="1" applyFont="1" applyFill="1" applyBorder="1" applyAlignment="1">
      <alignment horizontal="center" vertical="center" wrapText="1"/>
    </xf>
    <xf numFmtId="0" fontId="6" fillId="0" borderId="2" xfId="0" applyFont="1" applyBorder="1" applyAlignment="1">
      <alignment vertical="center" wrapText="1"/>
    </xf>
    <xf numFmtId="0" fontId="21" fillId="2" borderId="6" xfId="1" applyFont="1" applyFill="1" applyBorder="1" applyAlignment="1">
      <alignment horizontal="center" vertical="center" wrapText="1"/>
    </xf>
    <xf numFmtId="0" fontId="6" fillId="0" borderId="3" xfId="0" applyFont="1" applyBorder="1" applyAlignment="1">
      <alignment vertical="center"/>
    </xf>
    <xf numFmtId="0" fontId="7" fillId="0" borderId="72" xfId="0" applyFont="1" applyFill="1" applyBorder="1" applyAlignment="1">
      <alignment horizontal="center" vertical="top" wrapText="1"/>
    </xf>
    <xf numFmtId="0" fontId="6" fillId="2" borderId="20" xfId="0" applyFont="1" applyFill="1" applyBorder="1" applyAlignment="1">
      <alignment horizontal="left" vertical="center" wrapText="1"/>
    </xf>
    <xf numFmtId="0" fontId="7" fillId="2" borderId="21" xfId="1" applyFont="1" applyFill="1" applyBorder="1" applyAlignment="1">
      <alignment horizontal="center" vertical="center"/>
    </xf>
    <xf numFmtId="164" fontId="6" fillId="2" borderId="0" xfId="0" applyNumberFormat="1" applyFont="1" applyFill="1" applyBorder="1" applyAlignment="1">
      <alignment horizontal="center" vertical="center" wrapText="1"/>
    </xf>
    <xf numFmtId="0" fontId="6" fillId="2" borderId="22" xfId="0" applyFont="1" applyFill="1" applyBorder="1" applyAlignment="1">
      <alignment horizontal="center" vertical="center" wrapText="1"/>
    </xf>
    <xf numFmtId="0" fontId="21" fillId="3" borderId="83" xfId="0" applyFont="1" applyFill="1" applyBorder="1" applyAlignment="1">
      <alignment horizontal="center" vertical="center" wrapText="1"/>
    </xf>
    <xf numFmtId="0" fontId="6" fillId="0" borderId="0" xfId="0" applyFont="1" applyFill="1" applyAlignment="1">
      <alignment horizontal="left" vertical="center" wrapText="1" indent="2"/>
    </xf>
    <xf numFmtId="0" fontId="7" fillId="0" borderId="0" xfId="0" applyFont="1" applyFill="1" applyAlignment="1">
      <alignment horizontal="left" vertical="center" wrapText="1"/>
    </xf>
    <xf numFmtId="0" fontId="6" fillId="0" borderId="0" xfId="0" applyFont="1" applyFill="1" applyAlignment="1">
      <alignment vertical="center"/>
    </xf>
    <xf numFmtId="0" fontId="6" fillId="0" borderId="72" xfId="0" quotePrefix="1" applyFont="1" applyFill="1" applyBorder="1" applyAlignment="1">
      <alignment horizontal="center" vertical="center" wrapText="1"/>
    </xf>
    <xf numFmtId="0" fontId="5" fillId="0" borderId="89" xfId="0" applyFont="1" applyFill="1" applyBorder="1" applyAlignment="1">
      <alignment horizontal="center" wrapText="1"/>
    </xf>
    <xf numFmtId="16" fontId="6" fillId="0" borderId="89" xfId="0" quotePrefix="1" applyNumberFormat="1" applyFont="1" applyFill="1" applyBorder="1" applyAlignment="1">
      <alignment horizontal="center" vertical="center" wrapText="1"/>
    </xf>
    <xf numFmtId="0" fontId="6" fillId="0" borderId="89" xfId="0" applyFont="1" applyFill="1" applyBorder="1" applyAlignment="1">
      <alignment horizontal="left" vertical="center" wrapText="1"/>
    </xf>
    <xf numFmtId="16" fontId="6" fillId="0" borderId="89" xfId="0" quotePrefix="1" applyNumberFormat="1" applyFont="1" applyFill="1" applyBorder="1" applyAlignment="1">
      <alignment horizontal="center" vertical="center"/>
    </xf>
    <xf numFmtId="16" fontId="6" fillId="0" borderId="87" xfId="0" quotePrefix="1" applyNumberFormat="1" applyFont="1" applyFill="1" applyBorder="1" applyAlignment="1">
      <alignment horizontal="center" vertical="center" wrapText="1"/>
    </xf>
    <xf numFmtId="16" fontId="6" fillId="0" borderId="63" xfId="1" quotePrefix="1" applyNumberFormat="1" applyFont="1" applyFill="1" applyBorder="1" applyAlignment="1">
      <alignment horizontal="center" vertical="center"/>
    </xf>
    <xf numFmtId="16" fontId="6" fillId="0" borderId="88" xfId="1" quotePrefix="1" applyNumberFormat="1" applyFont="1" applyBorder="1" applyAlignment="1">
      <alignment horizontal="center" vertical="center"/>
    </xf>
    <xf numFmtId="16" fontId="18" fillId="0" borderId="89" xfId="1" quotePrefix="1" applyNumberFormat="1" applyFont="1" applyFill="1" applyBorder="1" applyAlignment="1">
      <alignment horizontal="center" vertical="center"/>
    </xf>
    <xf numFmtId="0" fontId="2" fillId="0" borderId="88" xfId="0" applyFont="1" applyBorder="1" applyAlignment="1">
      <alignment vertical="center"/>
    </xf>
    <xf numFmtId="0" fontId="7" fillId="0" borderId="86" xfId="0" applyFont="1" applyFill="1" applyBorder="1" applyAlignment="1">
      <alignment horizontal="center" vertical="center" wrapText="1"/>
    </xf>
    <xf numFmtId="0" fontId="6" fillId="0" borderId="74" xfId="0" applyFont="1" applyFill="1" applyBorder="1" applyAlignment="1">
      <alignment horizontal="left" vertical="center" wrapText="1"/>
    </xf>
    <xf numFmtId="0" fontId="6" fillId="0" borderId="88" xfId="0" applyFont="1" applyFill="1" applyBorder="1" applyAlignment="1">
      <alignment horizontal="left" vertical="center" wrapText="1"/>
    </xf>
    <xf numFmtId="0" fontId="6" fillId="0" borderId="89" xfId="0" quotePrefix="1" applyFont="1" applyFill="1" applyBorder="1" applyAlignment="1">
      <alignment horizontal="center" vertical="center" wrapText="1"/>
    </xf>
    <xf numFmtId="0" fontId="2" fillId="3" borderId="18" xfId="0" applyFont="1" applyFill="1" applyBorder="1" applyAlignment="1">
      <alignment horizontal="center" vertical="center"/>
    </xf>
    <xf numFmtId="0" fontId="6" fillId="2" borderId="58" xfId="1" applyFont="1" applyFill="1" applyBorder="1" applyAlignment="1">
      <alignment horizontal="center" vertical="center" wrapText="1"/>
    </xf>
    <xf numFmtId="0" fontId="6" fillId="3" borderId="58" xfId="0" applyFont="1" applyFill="1" applyBorder="1" applyAlignment="1">
      <alignment horizontal="center" vertical="center" wrapText="1"/>
    </xf>
    <xf numFmtId="0" fontId="6" fillId="0" borderId="2" xfId="0" applyFont="1" applyFill="1" applyBorder="1" applyAlignment="1">
      <alignment horizontal="left" vertical="center" wrapText="1" indent="2"/>
    </xf>
    <xf numFmtId="16" fontId="6" fillId="0" borderId="74" xfId="1" quotePrefix="1" applyNumberFormat="1" applyFont="1" applyBorder="1" applyAlignment="1">
      <alignment horizontal="center" vertical="center"/>
    </xf>
    <xf numFmtId="0" fontId="6" fillId="0" borderId="72" xfId="0" applyFont="1" applyFill="1" applyBorder="1" applyAlignment="1">
      <alignment horizontal="left" vertical="center" wrapText="1"/>
    </xf>
    <xf numFmtId="0" fontId="6" fillId="0" borderId="72" xfId="0" applyFont="1" applyFill="1" applyBorder="1" applyAlignment="1">
      <alignment horizontal="left" vertical="center" wrapText="1" indent="2"/>
    </xf>
    <xf numFmtId="0" fontId="7" fillId="2" borderId="57" xfId="0" applyFont="1" applyFill="1" applyBorder="1" applyAlignment="1">
      <alignment horizontal="center" vertical="center" wrapText="1"/>
    </xf>
    <xf numFmtId="0" fontId="7" fillId="2" borderId="67" xfId="1" applyFont="1" applyFill="1" applyBorder="1" applyAlignment="1">
      <alignment horizontal="center" vertical="center"/>
    </xf>
    <xf numFmtId="0" fontId="6" fillId="0" borderId="0" xfId="0" applyFont="1" applyFill="1" applyBorder="1" applyAlignment="1">
      <alignment horizontal="left" vertical="center" wrapText="1" indent="2"/>
    </xf>
    <xf numFmtId="0" fontId="6" fillId="2" borderId="56" xfId="1" applyFont="1" applyFill="1" applyBorder="1" applyAlignment="1">
      <alignment horizontal="center" vertical="center" wrapText="1"/>
    </xf>
    <xf numFmtId="0" fontId="6" fillId="2" borderId="58" xfId="0" applyFont="1" applyFill="1" applyBorder="1" applyAlignment="1">
      <alignment horizontal="center" vertical="center" wrapText="1"/>
    </xf>
    <xf numFmtId="0" fontId="6" fillId="3" borderId="66" xfId="0" applyFont="1" applyFill="1" applyBorder="1" applyAlignment="1">
      <alignment horizontal="center" vertical="center" wrapText="1"/>
    </xf>
    <xf numFmtId="0" fontId="21" fillId="3" borderId="62" xfId="0" applyFont="1" applyFill="1" applyBorder="1" applyAlignment="1">
      <alignment horizontal="center" vertical="center" wrapText="1"/>
    </xf>
    <xf numFmtId="0" fontId="6" fillId="3" borderId="69" xfId="0" applyFont="1" applyFill="1" applyBorder="1" applyAlignment="1">
      <alignment horizontal="center" vertical="center" wrapText="1"/>
    </xf>
    <xf numFmtId="0" fontId="7" fillId="2" borderId="0" xfId="1" applyFont="1" applyFill="1" applyBorder="1" applyAlignment="1">
      <alignment horizontal="center" vertical="center"/>
    </xf>
    <xf numFmtId="0" fontId="6" fillId="2" borderId="18" xfId="1" applyFont="1" applyFill="1" applyBorder="1" applyAlignment="1">
      <alignment horizontal="center" vertical="center"/>
    </xf>
    <xf numFmtId="0" fontId="6" fillId="2" borderId="0" xfId="1" applyFont="1" applyFill="1" applyBorder="1" applyAlignment="1">
      <alignment horizontal="center" vertical="center" wrapText="1"/>
    </xf>
    <xf numFmtId="0" fontId="21" fillId="2" borderId="21" xfId="1" applyFont="1" applyFill="1" applyBorder="1" applyAlignment="1">
      <alignment horizontal="center" vertical="center"/>
    </xf>
    <xf numFmtId="0" fontId="21" fillId="2" borderId="27" xfId="1" applyFont="1" applyFill="1" applyBorder="1" applyAlignment="1">
      <alignment horizontal="center" vertical="center"/>
    </xf>
    <xf numFmtId="0" fontId="17" fillId="0" borderId="0" xfId="0" applyFont="1" applyBorder="1" applyAlignment="1">
      <alignment horizontal="left" vertical="top" wrapText="1"/>
    </xf>
    <xf numFmtId="0" fontId="6" fillId="0" borderId="0" xfId="1" applyFont="1" applyFill="1" applyBorder="1" applyAlignment="1">
      <alignment horizontal="left" vertical="center" wrapText="1"/>
    </xf>
    <xf numFmtId="0" fontId="21" fillId="2" borderId="30" xfId="1" applyFont="1" applyFill="1" applyBorder="1" applyAlignment="1">
      <alignment horizontal="center" vertical="center"/>
    </xf>
    <xf numFmtId="0" fontId="21" fillId="2" borderId="21" xfId="1" applyFont="1" applyFill="1" applyBorder="1" applyAlignment="1">
      <alignment horizontal="center" vertical="center" wrapText="1"/>
    </xf>
    <xf numFmtId="0" fontId="7" fillId="0" borderId="2" xfId="1" applyFont="1" applyBorder="1" applyAlignment="1">
      <alignment horizontal="center" vertical="center"/>
    </xf>
    <xf numFmtId="0" fontId="6" fillId="0" borderId="0" xfId="0" applyFont="1" applyBorder="1" applyAlignment="1">
      <alignment horizontal="left" vertical="center" wrapText="1"/>
    </xf>
    <xf numFmtId="0" fontId="21" fillId="2" borderId="0" xfId="1" applyFont="1" applyFill="1" applyBorder="1" applyAlignment="1">
      <alignment horizontal="center" vertical="center"/>
    </xf>
    <xf numFmtId="0" fontId="6" fillId="2" borderId="0" xfId="1" applyFont="1" applyFill="1" applyBorder="1" applyAlignment="1">
      <alignment horizontal="center" vertical="center"/>
    </xf>
    <xf numFmtId="0" fontId="21" fillId="2" borderId="21" xfId="0" applyFont="1" applyFill="1" applyBorder="1" applyAlignment="1">
      <alignment horizontal="center" vertical="center" wrapText="1"/>
    </xf>
    <xf numFmtId="0" fontId="21" fillId="2" borderId="21" xfId="0" applyFont="1" applyFill="1" applyBorder="1" applyAlignment="1">
      <alignment horizontal="center" vertical="center"/>
    </xf>
    <xf numFmtId="0" fontId="6" fillId="2" borderId="42" xfId="0" applyFont="1" applyFill="1" applyBorder="1" applyAlignment="1">
      <alignment horizontal="center" vertical="center" wrapText="1"/>
    </xf>
    <xf numFmtId="0" fontId="21" fillId="2" borderId="28" xfId="1" applyFont="1" applyFill="1" applyBorder="1" applyAlignment="1">
      <alignment horizontal="center" vertical="center"/>
    </xf>
    <xf numFmtId="0" fontId="21" fillId="2" borderId="25" xfId="1" applyFont="1" applyFill="1" applyBorder="1" applyAlignment="1">
      <alignment horizontal="center" vertical="center" wrapText="1"/>
    </xf>
    <xf numFmtId="0" fontId="21" fillId="2" borderId="30" xfId="1" applyFont="1" applyFill="1" applyBorder="1" applyAlignment="1">
      <alignment horizontal="center" vertical="center" wrapText="1"/>
    </xf>
    <xf numFmtId="0" fontId="6" fillId="2" borderId="42" xfId="1" applyFont="1" applyFill="1" applyBorder="1" applyAlignment="1">
      <alignment horizontal="center" vertical="center" wrapText="1"/>
    </xf>
    <xf numFmtId="0" fontId="6" fillId="2" borderId="5" xfId="1" applyFont="1" applyFill="1" applyBorder="1" applyAlignment="1">
      <alignment horizontal="center" vertical="center"/>
    </xf>
    <xf numFmtId="0" fontId="6" fillId="2" borderId="58" xfId="0" applyFont="1" applyFill="1" applyBorder="1" applyAlignment="1">
      <alignment horizontal="center" vertical="center" wrapText="1"/>
    </xf>
    <xf numFmtId="0" fontId="7" fillId="2" borderId="63" xfId="1" applyFont="1" applyFill="1" applyBorder="1" applyAlignment="1">
      <alignment horizontal="center" vertical="center"/>
    </xf>
    <xf numFmtId="0" fontId="6" fillId="2" borderId="42" xfId="1" applyFont="1" applyFill="1" applyBorder="1" applyAlignment="1">
      <alignment horizontal="center" vertical="center"/>
    </xf>
    <xf numFmtId="0" fontId="6" fillId="2" borderId="63" xfId="1" applyFont="1" applyFill="1" applyBorder="1" applyAlignment="1">
      <alignment horizontal="center" vertical="center"/>
    </xf>
    <xf numFmtId="0" fontId="6" fillId="3" borderId="0" xfId="0" applyFont="1" applyFill="1" applyBorder="1" applyAlignment="1">
      <alignment horizontal="left" vertical="center" wrapText="1"/>
    </xf>
    <xf numFmtId="0" fontId="2" fillId="3" borderId="0" xfId="0" applyFont="1" applyFill="1" applyBorder="1" applyAlignment="1">
      <alignment vertical="center"/>
    </xf>
    <xf numFmtId="0" fontId="2" fillId="3" borderId="63" xfId="0" applyFont="1" applyFill="1" applyBorder="1" applyAlignment="1">
      <alignment vertical="center"/>
    </xf>
    <xf numFmtId="0" fontId="21" fillId="3" borderId="66" xfId="0" applyFont="1" applyFill="1" applyBorder="1" applyAlignment="1">
      <alignment horizontal="center" vertical="center" wrapText="1"/>
    </xf>
    <xf numFmtId="0" fontId="21" fillId="2" borderId="0" xfId="0" applyFont="1" applyFill="1" applyBorder="1" applyAlignment="1">
      <alignment horizontal="center" vertical="center"/>
    </xf>
    <xf numFmtId="0" fontId="7" fillId="2" borderId="15" xfId="0" applyFont="1" applyFill="1" applyBorder="1" applyAlignment="1">
      <alignment horizontal="center" vertical="center" wrapText="1"/>
    </xf>
    <xf numFmtId="0" fontId="21" fillId="3" borderId="21" xfId="0" applyFont="1" applyFill="1" applyBorder="1" applyAlignment="1">
      <alignment horizontal="center" vertical="center" wrapText="1"/>
    </xf>
    <xf numFmtId="0" fontId="21" fillId="2" borderId="21" xfId="0" applyFont="1" applyFill="1" applyBorder="1" applyAlignment="1">
      <alignment horizontal="center" vertical="center" wrapText="1"/>
    </xf>
    <xf numFmtId="0" fontId="21" fillId="2" borderId="21" xfId="0" applyFont="1" applyFill="1" applyBorder="1" applyAlignment="1">
      <alignment horizontal="center" vertical="center"/>
    </xf>
    <xf numFmtId="0" fontId="6" fillId="2" borderId="41"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21" fillId="2" borderId="22" xfId="0" applyFont="1" applyFill="1" applyBorder="1" applyAlignment="1">
      <alignment horizontal="center" vertical="center" wrapText="1"/>
    </xf>
    <xf numFmtId="0" fontId="21" fillId="2" borderId="25"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62" xfId="0" applyFont="1" applyFill="1" applyBorder="1" applyAlignment="1">
      <alignment horizontal="center" vertical="center" wrapText="1"/>
    </xf>
    <xf numFmtId="0" fontId="6" fillId="2" borderId="56"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6" fillId="2" borderId="69" xfId="0" applyFont="1" applyFill="1" applyBorder="1" applyAlignment="1">
      <alignment horizontal="center" vertical="center" wrapText="1"/>
    </xf>
    <xf numFmtId="0" fontId="6" fillId="2" borderId="66" xfId="0" applyFont="1" applyFill="1" applyBorder="1" applyAlignment="1">
      <alignment horizontal="center" vertical="center" wrapText="1"/>
    </xf>
    <xf numFmtId="0" fontId="21" fillId="2" borderId="67" xfId="0" applyFont="1" applyFill="1" applyBorder="1" applyAlignment="1">
      <alignment horizontal="center" vertical="center" wrapText="1"/>
    </xf>
    <xf numFmtId="0" fontId="6" fillId="2" borderId="61" xfId="0" applyFont="1" applyFill="1" applyBorder="1" applyAlignment="1">
      <alignment horizontal="center" vertical="center" wrapText="1"/>
    </xf>
    <xf numFmtId="0" fontId="21" fillId="3" borderId="0" xfId="0" applyFont="1" applyFill="1" applyBorder="1" applyAlignment="1">
      <alignment horizontal="center" vertical="center" wrapText="1"/>
    </xf>
    <xf numFmtId="0" fontId="6" fillId="3" borderId="92" xfId="0" applyFont="1" applyFill="1" applyBorder="1" applyAlignment="1">
      <alignment horizontal="center" vertical="center" wrapText="1"/>
    </xf>
    <xf numFmtId="0" fontId="6" fillId="3" borderId="63"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6" fillId="2" borderId="92" xfId="0" applyFont="1" applyFill="1" applyBorder="1" applyAlignment="1">
      <alignment horizontal="center" vertical="center" wrapText="1"/>
    </xf>
    <xf numFmtId="0" fontId="21" fillId="3" borderId="20" xfId="0" applyFont="1" applyFill="1" applyBorder="1" applyAlignment="1">
      <alignment horizontal="center" vertical="center" wrapText="1"/>
    </xf>
    <xf numFmtId="0" fontId="21" fillId="3" borderId="21" xfId="0" applyFont="1" applyFill="1" applyBorder="1" applyAlignment="1">
      <alignment horizontal="center" vertical="center"/>
    </xf>
    <xf numFmtId="0" fontId="5" fillId="3" borderId="42" xfId="0" applyFont="1" applyFill="1" applyBorder="1" applyAlignment="1">
      <alignment horizontal="center" vertical="center" wrapText="1"/>
    </xf>
    <xf numFmtId="0" fontId="21" fillId="2" borderId="21" xfId="0" applyFont="1" applyFill="1" applyBorder="1" applyAlignment="1">
      <alignment horizontal="center" wrapText="1"/>
    </xf>
    <xf numFmtId="0" fontId="7" fillId="2" borderId="16" xfId="0" applyFont="1" applyFill="1" applyBorder="1" applyAlignment="1">
      <alignment horizontal="center" vertical="center" wrapText="1"/>
    </xf>
    <xf numFmtId="0" fontId="7" fillId="2" borderId="66" xfId="1" applyFont="1" applyFill="1" applyBorder="1" applyAlignment="1">
      <alignment horizontal="center" vertical="center"/>
    </xf>
    <xf numFmtId="0" fontId="6" fillId="2" borderId="66" xfId="1" applyFont="1" applyFill="1" applyBorder="1" applyAlignment="1">
      <alignment vertical="center"/>
    </xf>
    <xf numFmtId="0" fontId="2" fillId="3" borderId="63" xfId="0" applyFont="1" applyFill="1" applyBorder="1" applyAlignment="1">
      <alignment horizontal="center" vertical="center"/>
    </xf>
    <xf numFmtId="0" fontId="2" fillId="3" borderId="66" xfId="0" applyFont="1" applyFill="1" applyBorder="1" applyAlignment="1">
      <alignment horizontal="center" vertical="center"/>
    </xf>
    <xf numFmtId="0" fontId="20" fillId="3" borderId="67" xfId="0" applyFont="1" applyFill="1" applyBorder="1" applyAlignment="1">
      <alignment horizontal="center" vertical="center"/>
    </xf>
    <xf numFmtId="0" fontId="20" fillId="3" borderId="63" xfId="0" applyFont="1" applyFill="1" applyBorder="1" applyAlignment="1">
      <alignment horizontal="center" vertical="center"/>
    </xf>
    <xf numFmtId="0" fontId="21" fillId="2" borderId="67" xfId="1" applyFont="1" applyFill="1" applyBorder="1" applyAlignment="1">
      <alignment horizontal="center" vertical="center"/>
    </xf>
    <xf numFmtId="0" fontId="6" fillId="2" borderId="63" xfId="0" applyFont="1" applyFill="1" applyBorder="1" applyAlignment="1">
      <alignment horizontal="center" vertical="center" wrapText="1"/>
    </xf>
    <xf numFmtId="0" fontId="6" fillId="2" borderId="96" xfId="0" applyFont="1" applyFill="1" applyBorder="1" applyAlignment="1">
      <alignment horizontal="center" vertical="center"/>
    </xf>
    <xf numFmtId="0" fontId="2" fillId="2" borderId="8" xfId="0" applyFont="1" applyFill="1" applyBorder="1" applyAlignment="1">
      <alignment horizontal="center" vertical="center"/>
    </xf>
    <xf numFmtId="0" fontId="6" fillId="2" borderId="98" xfId="1" applyFont="1" applyFill="1" applyBorder="1" applyAlignment="1">
      <alignment horizontal="center" vertical="center" wrapText="1"/>
    </xf>
    <xf numFmtId="0" fontId="21" fillId="3" borderId="63" xfId="0" applyFont="1" applyFill="1" applyBorder="1" applyAlignment="1">
      <alignment horizontal="center" vertical="center"/>
    </xf>
    <xf numFmtId="16" fontId="6" fillId="2" borderId="101" xfId="1" quotePrefix="1" applyNumberFormat="1" applyFont="1" applyFill="1" applyBorder="1" applyAlignment="1">
      <alignment horizontal="center" vertical="center"/>
    </xf>
    <xf numFmtId="0" fontId="2" fillId="0" borderId="3" xfId="0" applyFont="1" applyBorder="1" applyAlignment="1">
      <alignment vertical="center"/>
    </xf>
    <xf numFmtId="164" fontId="6" fillId="2" borderId="8" xfId="1" quotePrefix="1" applyNumberFormat="1" applyFont="1" applyFill="1" applyBorder="1" applyAlignment="1">
      <alignment vertical="center"/>
    </xf>
    <xf numFmtId="0" fontId="7" fillId="2" borderId="20" xfId="0" applyFont="1" applyFill="1" applyBorder="1" applyAlignment="1">
      <alignment horizontal="center" vertical="center" wrapText="1"/>
    </xf>
    <xf numFmtId="0" fontId="7" fillId="0" borderId="3" xfId="1" applyFont="1" applyBorder="1" applyAlignment="1">
      <alignment horizontal="center" vertical="center"/>
    </xf>
    <xf numFmtId="164" fontId="6" fillId="2" borderId="9" xfId="0" applyNumberFormat="1" applyFont="1" applyFill="1" applyBorder="1" applyAlignment="1">
      <alignment vertical="center" wrapText="1"/>
    </xf>
    <xf numFmtId="16" fontId="6" fillId="0" borderId="89" xfId="0" quotePrefix="1" applyNumberFormat="1" applyFont="1" applyFill="1" applyBorder="1" applyAlignment="1">
      <alignment vertical="center" wrapText="1"/>
    </xf>
    <xf numFmtId="0" fontId="21" fillId="2" borderId="2" xfId="0" applyFont="1" applyFill="1" applyBorder="1" applyAlignment="1">
      <alignment horizontal="center" vertical="center"/>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xf>
    <xf numFmtId="0" fontId="6" fillId="2" borderId="56" xfId="0" applyFont="1" applyFill="1" applyBorder="1" applyAlignment="1">
      <alignment horizontal="center" vertical="center"/>
    </xf>
    <xf numFmtId="0" fontId="6" fillId="2" borderId="61" xfId="0" applyFont="1" applyFill="1" applyBorder="1" applyAlignment="1">
      <alignment horizontal="center" vertical="center"/>
    </xf>
    <xf numFmtId="0" fontId="2" fillId="2" borderId="63" xfId="0" applyFont="1" applyFill="1" applyBorder="1" applyAlignment="1">
      <alignment vertical="center"/>
    </xf>
    <xf numFmtId="0" fontId="2" fillId="2" borderId="92" xfId="0" applyFont="1" applyFill="1" applyBorder="1" applyAlignment="1">
      <alignment vertical="center"/>
    </xf>
    <xf numFmtId="0" fontId="2" fillId="2" borderId="67" xfId="0" applyFont="1" applyFill="1" applyBorder="1" applyAlignment="1">
      <alignment vertical="center"/>
    </xf>
    <xf numFmtId="0" fontId="6" fillId="2" borderId="64" xfId="0" applyFont="1" applyFill="1" applyBorder="1" applyAlignment="1">
      <alignment horizontal="center" vertical="center"/>
    </xf>
    <xf numFmtId="0" fontId="6" fillId="2" borderId="66" xfId="0" applyFont="1" applyFill="1" applyBorder="1" applyAlignment="1">
      <alignment horizontal="center" vertical="center"/>
    </xf>
    <xf numFmtId="164" fontId="6" fillId="2" borderId="23" xfId="0" applyNumberFormat="1" applyFont="1" applyFill="1" applyBorder="1" applyAlignment="1">
      <alignment horizontal="center" vertical="center"/>
    </xf>
    <xf numFmtId="0" fontId="20" fillId="2" borderId="56" xfId="0" applyFont="1" applyFill="1" applyBorder="1" applyAlignment="1">
      <alignment vertical="center"/>
    </xf>
    <xf numFmtId="0" fontId="21" fillId="2" borderId="58" xfId="1" applyFont="1" applyFill="1" applyBorder="1" applyAlignment="1">
      <alignment horizontal="center" vertical="center" wrapText="1"/>
    </xf>
    <xf numFmtId="0" fontId="20" fillId="2" borderId="0" xfId="0" applyFont="1" applyFill="1" applyBorder="1" applyAlignment="1">
      <alignment vertical="center"/>
    </xf>
    <xf numFmtId="0" fontId="6" fillId="0" borderId="0" xfId="0" applyFont="1" applyFill="1" applyBorder="1" applyAlignment="1">
      <alignment horizontal="justify" vertical="center" wrapText="1"/>
    </xf>
    <xf numFmtId="0" fontId="2" fillId="2" borderId="17" xfId="0" applyFont="1" applyFill="1" applyBorder="1" applyAlignment="1">
      <alignment horizontal="center" vertical="center"/>
    </xf>
    <xf numFmtId="0" fontId="2" fillId="3" borderId="17" xfId="0" applyFont="1" applyFill="1" applyBorder="1" applyAlignment="1">
      <alignment horizontal="center" vertical="center"/>
    </xf>
    <xf numFmtId="0" fontId="6" fillId="2" borderId="92" xfId="1" applyFont="1" applyFill="1" applyBorder="1" applyAlignment="1">
      <alignment horizontal="center" vertical="center" wrapText="1"/>
    </xf>
    <xf numFmtId="0" fontId="6" fillId="3" borderId="42" xfId="0" applyFont="1" applyFill="1" applyBorder="1" applyAlignment="1">
      <alignment horizontal="center" vertical="center"/>
    </xf>
    <xf numFmtId="164" fontId="6" fillId="2" borderId="97" xfId="0" applyNumberFormat="1" applyFont="1" applyFill="1" applyBorder="1" applyAlignment="1">
      <alignment horizontal="center" vertical="center"/>
    </xf>
    <xf numFmtId="0" fontId="6" fillId="3" borderId="18" xfId="1" applyFont="1" applyFill="1" applyBorder="1" applyAlignment="1">
      <alignment vertical="center"/>
    </xf>
    <xf numFmtId="0" fontId="21" fillId="2" borderId="67" xfId="0" applyFont="1" applyFill="1" applyBorder="1" applyAlignment="1">
      <alignment vertical="center" wrapText="1"/>
    </xf>
    <xf numFmtId="0" fontId="2" fillId="2" borderId="42" xfId="0" applyFont="1" applyFill="1" applyBorder="1" applyAlignment="1">
      <alignment vertical="center"/>
    </xf>
    <xf numFmtId="0" fontId="6" fillId="0" borderId="0" xfId="1" applyFont="1" applyFill="1" applyAlignment="1">
      <alignment vertical="center" wrapText="1"/>
    </xf>
    <xf numFmtId="0" fontId="2" fillId="2" borderId="0" xfId="0" applyFont="1" applyFill="1" applyBorder="1" applyAlignment="1">
      <alignment horizontal="center" vertical="center"/>
    </xf>
    <xf numFmtId="0" fontId="21" fillId="2" borderId="93" xfId="0" applyFont="1" applyFill="1" applyBorder="1" applyAlignment="1">
      <alignment horizontal="center" vertical="center" wrapText="1"/>
    </xf>
    <xf numFmtId="0" fontId="2" fillId="3" borderId="58" xfId="0" applyFont="1" applyFill="1" applyBorder="1" applyAlignment="1">
      <alignment horizontal="center" vertical="center"/>
    </xf>
    <xf numFmtId="0" fontId="2" fillId="3" borderId="69" xfId="0" applyFont="1" applyFill="1" applyBorder="1" applyAlignment="1">
      <alignment horizontal="center" vertical="center"/>
    </xf>
    <xf numFmtId="0" fontId="21" fillId="3" borderId="20" xfId="1" applyFont="1" applyFill="1" applyBorder="1" applyAlignment="1">
      <alignment horizontal="center" vertical="center"/>
    </xf>
    <xf numFmtId="0" fontId="21" fillId="3" borderId="22" xfId="1" applyFont="1" applyFill="1" applyBorder="1" applyAlignment="1">
      <alignment horizontal="center" vertical="center"/>
    </xf>
    <xf numFmtId="0" fontId="21" fillId="3" borderId="21" xfId="1" applyFont="1" applyFill="1" applyBorder="1" applyAlignment="1">
      <alignment horizontal="center" vertical="center"/>
    </xf>
    <xf numFmtId="0" fontId="2" fillId="3" borderId="92" xfId="0" applyFont="1" applyFill="1" applyBorder="1" applyAlignment="1">
      <alignment horizontal="center" vertical="center"/>
    </xf>
    <xf numFmtId="0" fontId="20" fillId="3" borderId="93" xfId="0" applyFont="1" applyFill="1" applyBorder="1" applyAlignment="1">
      <alignment horizontal="center" vertical="center"/>
    </xf>
    <xf numFmtId="0" fontId="2" fillId="2" borderId="69" xfId="0" applyFont="1" applyFill="1" applyBorder="1" applyAlignment="1">
      <alignment horizontal="center" vertical="center"/>
    </xf>
    <xf numFmtId="0" fontId="2" fillId="2" borderId="92" xfId="0" applyFont="1" applyFill="1" applyBorder="1" applyAlignment="1">
      <alignment horizontal="center" vertical="center"/>
    </xf>
    <xf numFmtId="0" fontId="2" fillId="2" borderId="5" xfId="0" applyFont="1" applyFill="1" applyBorder="1" applyAlignment="1">
      <alignment vertical="center"/>
    </xf>
    <xf numFmtId="0" fontId="21" fillId="2" borderId="67" xfId="0" applyFont="1" applyFill="1" applyBorder="1" applyAlignment="1">
      <alignment horizontal="center" vertical="center"/>
    </xf>
    <xf numFmtId="0" fontId="21" fillId="2" borderId="63" xfId="0" applyFont="1" applyFill="1" applyBorder="1" applyAlignment="1">
      <alignment horizontal="center" vertical="center"/>
    </xf>
    <xf numFmtId="0" fontId="7" fillId="0" borderId="2" xfId="0" applyFont="1" applyFill="1" applyBorder="1" applyAlignment="1">
      <alignment horizontal="left" vertical="center" wrapText="1"/>
    </xf>
    <xf numFmtId="0" fontId="6" fillId="0" borderId="7" xfId="0" applyFont="1" applyFill="1" applyBorder="1" applyAlignment="1">
      <alignment vertical="center" wrapText="1"/>
    </xf>
    <xf numFmtId="0" fontId="7" fillId="0" borderId="16" xfId="0" applyFont="1" applyFill="1" applyBorder="1" applyAlignment="1">
      <alignment vertical="center" wrapText="1"/>
    </xf>
    <xf numFmtId="0" fontId="21" fillId="2" borderId="93" xfId="0" applyFont="1" applyFill="1" applyBorder="1" applyAlignment="1">
      <alignment horizontal="center" vertical="center"/>
    </xf>
    <xf numFmtId="0" fontId="6" fillId="2" borderId="42" xfId="0" applyFont="1" applyFill="1" applyBorder="1" applyAlignment="1">
      <alignment vertical="center"/>
    </xf>
    <xf numFmtId="0" fontId="21" fillId="2" borderId="76" xfId="0" applyFont="1" applyFill="1" applyBorder="1" applyAlignment="1">
      <alignment horizontal="center" vertical="center"/>
    </xf>
    <xf numFmtId="0" fontId="6" fillId="2" borderId="75" xfId="0" applyFont="1" applyFill="1" applyBorder="1" applyAlignment="1">
      <alignment horizontal="center" vertical="center" wrapText="1"/>
    </xf>
    <xf numFmtId="0" fontId="21" fillId="2" borderId="76" xfId="0" applyFont="1" applyFill="1" applyBorder="1" applyAlignment="1">
      <alignment horizontal="center" vertical="center" wrapText="1"/>
    </xf>
    <xf numFmtId="0" fontId="21" fillId="2" borderId="23" xfId="0" applyFont="1" applyFill="1" applyBorder="1" applyAlignment="1">
      <alignment horizontal="center" vertical="center" wrapText="1"/>
    </xf>
    <xf numFmtId="0" fontId="6" fillId="2" borderId="52" xfId="0" applyFont="1" applyFill="1" applyBorder="1" applyAlignment="1">
      <alignment horizontal="center" vertical="center" wrapText="1"/>
    </xf>
    <xf numFmtId="0" fontId="6" fillId="2" borderId="96" xfId="0" applyFont="1" applyFill="1" applyBorder="1" applyAlignment="1">
      <alignment horizontal="center" vertical="center" wrapText="1"/>
    </xf>
    <xf numFmtId="0" fontId="2" fillId="2" borderId="58" xfId="0" applyFont="1" applyFill="1" applyBorder="1" applyAlignment="1">
      <alignment vertical="center"/>
    </xf>
    <xf numFmtId="0" fontId="6" fillId="2" borderId="41" xfId="0" applyFont="1" applyFill="1" applyBorder="1" applyAlignment="1">
      <alignment vertical="center"/>
    </xf>
    <xf numFmtId="0" fontId="6" fillId="2" borderId="92" xfId="0" applyFont="1" applyFill="1" applyBorder="1" applyAlignment="1">
      <alignment horizontal="center" vertical="center"/>
    </xf>
    <xf numFmtId="0" fontId="2" fillId="2" borderId="23" xfId="0" applyFont="1" applyFill="1" applyBorder="1" applyAlignment="1">
      <alignment vertical="center"/>
    </xf>
    <xf numFmtId="0" fontId="5" fillId="2" borderId="41" xfId="0" applyFont="1" applyFill="1" applyBorder="1" applyAlignment="1">
      <alignment vertical="center"/>
    </xf>
    <xf numFmtId="0" fontId="13" fillId="3" borderId="42" xfId="0" applyFont="1" applyFill="1" applyBorder="1" applyAlignment="1">
      <alignment horizontal="center" vertical="center" wrapText="1"/>
    </xf>
    <xf numFmtId="0" fontId="5" fillId="2" borderId="42" xfId="0" applyFont="1" applyFill="1" applyBorder="1" applyAlignment="1">
      <alignment vertical="center"/>
    </xf>
    <xf numFmtId="0" fontId="5" fillId="3" borderId="41" xfId="0" applyFont="1" applyFill="1" applyBorder="1" applyAlignment="1">
      <alignment horizontal="center" vertical="center" wrapText="1"/>
    </xf>
    <xf numFmtId="0" fontId="5" fillId="3" borderId="42" xfId="0" applyFont="1" applyFill="1" applyBorder="1" applyAlignment="1">
      <alignment horizontal="center" vertical="center"/>
    </xf>
    <xf numFmtId="0" fontId="5" fillId="0" borderId="0" xfId="0" applyFont="1" applyFill="1" applyAlignment="1">
      <alignment horizontal="left" vertical="center" wrapText="1" indent="1"/>
    </xf>
    <xf numFmtId="0" fontId="6" fillId="3" borderId="73" xfId="0" applyFont="1" applyFill="1" applyBorder="1" applyAlignment="1">
      <alignment horizontal="center" vertical="center" wrapText="1"/>
    </xf>
    <xf numFmtId="0" fontId="6" fillId="3" borderId="67" xfId="0" applyFont="1" applyFill="1" applyBorder="1" applyAlignment="1">
      <alignment horizontal="center" vertical="center" wrapText="1"/>
    </xf>
    <xf numFmtId="0" fontId="9" fillId="0" borderId="3" xfId="4" applyFont="1" applyBorder="1" applyAlignment="1">
      <alignment horizontal="center" vertical="center"/>
    </xf>
    <xf numFmtId="0" fontId="21" fillId="3" borderId="103" xfId="0" applyFont="1" applyFill="1" applyBorder="1" applyAlignment="1">
      <alignment horizontal="center" vertical="center" wrapText="1"/>
    </xf>
    <xf numFmtId="166" fontId="17" fillId="2" borderId="20" xfId="0" applyNumberFormat="1" applyFont="1" applyFill="1" applyBorder="1" applyAlignment="1">
      <alignment horizontal="center" vertical="center" wrapText="1"/>
    </xf>
    <xf numFmtId="166" fontId="6" fillId="2" borderId="8" xfId="0" applyNumberFormat="1" applyFont="1" applyFill="1" applyBorder="1" applyAlignment="1">
      <alignment horizontal="left" vertical="center" wrapText="1"/>
    </xf>
    <xf numFmtId="166" fontId="6" fillId="2" borderId="9" xfId="4" applyNumberFormat="1" applyFont="1" applyFill="1" applyBorder="1" applyAlignment="1">
      <alignment vertical="center"/>
    </xf>
    <xf numFmtId="0" fontId="7" fillId="2" borderId="3" xfId="1" applyFont="1" applyFill="1" applyBorder="1" applyAlignment="1">
      <alignment horizontal="center" vertical="center" wrapText="1"/>
    </xf>
    <xf numFmtId="0" fontId="7" fillId="2" borderId="73" xfId="1" applyFont="1" applyFill="1" applyBorder="1" applyAlignment="1">
      <alignment horizontal="center" vertical="center" wrapText="1"/>
    </xf>
    <xf numFmtId="0" fontId="6" fillId="3" borderId="63" xfId="0" applyFont="1" applyFill="1" applyBorder="1" applyAlignment="1">
      <alignment vertical="center"/>
    </xf>
    <xf numFmtId="0" fontId="7" fillId="2" borderId="62" xfId="1" applyFont="1" applyFill="1" applyBorder="1" applyAlignment="1">
      <alignment horizontal="center" vertical="center" wrapText="1"/>
    </xf>
    <xf numFmtId="0" fontId="6" fillId="3" borderId="3" xfId="0" applyFont="1" applyFill="1" applyBorder="1" applyAlignment="1">
      <alignment horizontal="center" vertical="center"/>
    </xf>
    <xf numFmtId="0" fontId="6" fillId="3" borderId="3" xfId="0" applyFont="1" applyFill="1" applyBorder="1" applyAlignment="1">
      <alignment vertical="center"/>
    </xf>
    <xf numFmtId="0" fontId="6" fillId="3" borderId="3" xfId="0" applyFont="1" applyFill="1" applyBorder="1" applyAlignment="1">
      <alignment horizontal="justify" vertical="center"/>
    </xf>
    <xf numFmtId="0" fontId="6" fillId="3" borderId="3"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0" xfId="0" applyFont="1" applyFill="1" applyAlignment="1">
      <alignment horizontal="left" vertical="center" wrapText="1"/>
    </xf>
    <xf numFmtId="0" fontId="6" fillId="3" borderId="59" xfId="0" applyFont="1" applyFill="1" applyBorder="1" applyAlignment="1">
      <alignment horizontal="center" vertical="center" wrapText="1"/>
    </xf>
    <xf numFmtId="0" fontId="21" fillId="3" borderId="28" xfId="0" applyFont="1" applyFill="1" applyBorder="1" applyAlignment="1">
      <alignment horizontal="center" vertical="center"/>
    </xf>
    <xf numFmtId="0" fontId="21" fillId="2" borderId="28" xfId="1" applyFont="1" applyFill="1" applyBorder="1" applyAlignment="1">
      <alignment horizontal="center" vertical="center"/>
    </xf>
    <xf numFmtId="164" fontId="6" fillId="2" borderId="23" xfId="0" applyNumberFormat="1" applyFont="1" applyFill="1" applyBorder="1" applyAlignment="1">
      <alignment horizontal="center" vertical="center" wrapText="1"/>
    </xf>
    <xf numFmtId="0" fontId="6" fillId="0" borderId="0" xfId="1" applyFont="1" applyFill="1" applyAlignment="1">
      <alignment horizontal="left" vertical="center" wrapText="1"/>
    </xf>
    <xf numFmtId="0" fontId="17" fillId="0" borderId="0" xfId="0" applyFont="1" applyFill="1" applyBorder="1" applyAlignment="1">
      <alignment horizontal="left" vertical="top" wrapText="1"/>
    </xf>
    <xf numFmtId="164" fontId="6" fillId="2" borderId="9" xfId="0" applyNumberFormat="1" applyFont="1" applyFill="1" applyBorder="1" applyAlignment="1">
      <alignment horizontal="center" vertical="center"/>
    </xf>
    <xf numFmtId="0" fontId="6" fillId="0" borderId="0" xfId="1" applyFont="1" applyFill="1" applyAlignment="1">
      <alignment horizontal="left" vertical="center" wrapText="1"/>
    </xf>
    <xf numFmtId="16" fontId="6" fillId="0" borderId="89" xfId="1" quotePrefix="1" applyNumberFormat="1" applyFont="1" applyBorder="1" applyAlignment="1">
      <alignment horizontal="center" vertical="center"/>
    </xf>
    <xf numFmtId="0" fontId="7" fillId="0" borderId="89" xfId="0" applyFont="1" applyFill="1" applyBorder="1" applyAlignment="1">
      <alignment horizontal="center" vertical="top" wrapText="1"/>
    </xf>
    <xf numFmtId="0" fontId="7" fillId="0" borderId="87" xfId="0" applyFont="1" applyFill="1" applyBorder="1" applyAlignment="1">
      <alignment horizontal="center" vertical="top" wrapText="1"/>
    </xf>
    <xf numFmtId="16" fontId="6" fillId="0" borderId="72" xfId="1" quotePrefix="1" applyNumberFormat="1" applyFont="1" applyBorder="1" applyAlignment="1">
      <alignment horizontal="center" vertical="center"/>
    </xf>
    <xf numFmtId="16" fontId="6" fillId="0" borderId="89" xfId="0" quotePrefix="1" applyNumberFormat="1" applyFont="1" applyFill="1" applyBorder="1" applyAlignment="1">
      <alignment horizontal="center" vertical="center"/>
    </xf>
    <xf numFmtId="16" fontId="6" fillId="0" borderId="87" xfId="0" quotePrefix="1" applyNumberFormat="1"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0" xfId="1" applyFont="1" applyFill="1" applyBorder="1" applyAlignment="1">
      <alignment horizontal="left" vertical="center" wrapText="1" indent="2"/>
    </xf>
    <xf numFmtId="0" fontId="21" fillId="2" borderId="26" xfId="1" applyFont="1" applyFill="1" applyBorder="1" applyAlignment="1">
      <alignment horizontal="center" vertical="center"/>
    </xf>
    <xf numFmtId="0" fontId="6" fillId="0" borderId="0" xfId="1" applyFont="1" applyFill="1" applyAlignment="1">
      <alignment horizontal="left" vertical="center" wrapText="1" indent="2"/>
    </xf>
    <xf numFmtId="0" fontId="6" fillId="0" borderId="2" xfId="1" applyFont="1" applyFill="1" applyBorder="1" applyAlignment="1">
      <alignment horizontal="left" vertical="center" wrapText="1"/>
    </xf>
    <xf numFmtId="0" fontId="6" fillId="0" borderId="0" xfId="0" applyFont="1" applyFill="1" applyBorder="1" applyAlignment="1">
      <alignment vertical="center" wrapText="1"/>
    </xf>
    <xf numFmtId="0" fontId="2" fillId="0" borderId="89" xfId="0" applyFont="1" applyBorder="1" applyAlignment="1">
      <alignment vertical="center"/>
    </xf>
    <xf numFmtId="0" fontId="7" fillId="0" borderId="89" xfId="1" applyFont="1" applyBorder="1" applyAlignment="1">
      <alignment vertical="center" wrapText="1"/>
    </xf>
    <xf numFmtId="0" fontId="2" fillId="0" borderId="89" xfId="0" applyFont="1" applyFill="1" applyBorder="1" applyAlignment="1">
      <alignment vertical="center"/>
    </xf>
    <xf numFmtId="0" fontId="6" fillId="0" borderId="89" xfId="1" quotePrefix="1" applyFont="1" applyBorder="1" applyAlignment="1">
      <alignment horizontal="center" vertical="center"/>
    </xf>
    <xf numFmtId="0" fontId="2" fillId="0" borderId="87" xfId="0" applyFont="1" applyBorder="1" applyAlignment="1">
      <alignment vertical="center"/>
    </xf>
    <xf numFmtId="12" fontId="6" fillId="0" borderId="89" xfId="0" quotePrefix="1" applyNumberFormat="1" applyFont="1" applyFill="1" applyBorder="1" applyAlignment="1">
      <alignment horizontal="center" vertical="center" wrapText="1"/>
    </xf>
    <xf numFmtId="0" fontId="7" fillId="0" borderId="89" xfId="1" applyFont="1" applyFill="1" applyBorder="1" applyAlignment="1">
      <alignment vertical="center" wrapText="1"/>
    </xf>
    <xf numFmtId="16" fontId="6" fillId="0" borderId="89" xfId="1" quotePrefix="1" applyNumberFormat="1" applyFont="1" applyFill="1" applyBorder="1" applyAlignment="1">
      <alignment horizontal="center" vertical="center"/>
    </xf>
    <xf numFmtId="0" fontId="6" fillId="0" borderId="89" xfId="1" quotePrefix="1" applyFont="1" applyFill="1" applyBorder="1" applyAlignment="1">
      <alignment horizontal="center" vertical="center"/>
    </xf>
    <xf numFmtId="0" fontId="6" fillId="0" borderId="89" xfId="1" applyFont="1" applyFill="1" applyBorder="1" applyAlignment="1">
      <alignment horizontal="center" vertical="center"/>
    </xf>
    <xf numFmtId="0" fontId="6" fillId="0" borderId="87" xfId="1" quotePrefix="1" applyFont="1" applyFill="1" applyBorder="1" applyAlignment="1">
      <alignment horizontal="center" vertical="center"/>
    </xf>
    <xf numFmtId="0" fontId="6" fillId="0" borderId="0" xfId="0" applyFont="1" applyFill="1" applyBorder="1" applyAlignment="1">
      <alignment horizontal="left" vertical="center" wrapText="1" indent="1"/>
    </xf>
    <xf numFmtId="0" fontId="6" fillId="0" borderId="89" xfId="1" quotePrefix="1" applyFont="1" applyBorder="1" applyAlignment="1">
      <alignment horizontal="center" vertical="center" wrapText="1"/>
    </xf>
    <xf numFmtId="16" fontId="6" fillId="0" borderId="89" xfId="1" applyNumberFormat="1" applyFont="1" applyBorder="1" applyAlignment="1">
      <alignment horizontal="center" vertical="center"/>
    </xf>
    <xf numFmtId="0" fontId="7" fillId="2" borderId="5" xfId="1" applyFont="1" applyFill="1" applyBorder="1" applyAlignment="1">
      <alignment horizontal="center" vertical="center" wrapText="1"/>
    </xf>
    <xf numFmtId="0" fontId="7" fillId="0" borderId="89" xfId="0" applyFont="1" applyFill="1" applyBorder="1" applyAlignment="1">
      <alignment horizontal="center" vertical="center" wrapText="1"/>
    </xf>
    <xf numFmtId="49" fontId="6" fillId="0" borderId="89" xfId="0" applyNumberFormat="1" applyFont="1" applyFill="1" applyBorder="1" applyAlignment="1">
      <alignment horizontal="center" vertical="center" wrapText="1"/>
    </xf>
    <xf numFmtId="49" fontId="6" fillId="0" borderId="87" xfId="0" applyNumberFormat="1" applyFont="1" applyFill="1" applyBorder="1" applyAlignment="1">
      <alignment horizontal="center" vertical="center" wrapText="1"/>
    </xf>
    <xf numFmtId="0" fontId="2" fillId="0" borderId="0" xfId="0" applyFont="1" applyBorder="1" applyAlignment="1"/>
    <xf numFmtId="0" fontId="2" fillId="0" borderId="89" xfId="0" applyFont="1" applyBorder="1" applyAlignment="1"/>
    <xf numFmtId="0" fontId="2" fillId="0" borderId="89" xfId="0" applyFont="1" applyFill="1" applyBorder="1" applyAlignment="1"/>
    <xf numFmtId="16" fontId="6" fillId="0" borderId="89" xfId="1" quotePrefix="1" applyNumberFormat="1" applyFont="1" applyBorder="1" applyAlignment="1">
      <alignment vertical="center"/>
    </xf>
    <xf numFmtId="49" fontId="6" fillId="0" borderId="89" xfId="0" applyNumberFormat="1" applyFont="1" applyFill="1" applyBorder="1" applyAlignment="1">
      <alignment horizontal="center" wrapText="1"/>
    </xf>
    <xf numFmtId="49" fontId="6" fillId="0" borderId="87" xfId="0" applyNumberFormat="1" applyFont="1" applyFill="1" applyBorder="1" applyAlignment="1">
      <alignment horizontal="center" wrapText="1"/>
    </xf>
    <xf numFmtId="0" fontId="21" fillId="2" borderId="39" xfId="1" applyFont="1" applyFill="1" applyBorder="1" applyAlignment="1">
      <alignment horizontal="center" vertical="center"/>
    </xf>
    <xf numFmtId="0" fontId="20" fillId="2" borderId="67" xfId="0" applyFont="1" applyFill="1" applyBorder="1" applyAlignment="1">
      <alignment horizontal="center" vertical="center"/>
    </xf>
    <xf numFmtId="0" fontId="15" fillId="0" borderId="72" xfId="0" applyFont="1" applyFill="1" applyBorder="1" applyAlignment="1">
      <alignment horizontal="center" wrapText="1"/>
    </xf>
    <xf numFmtId="0" fontId="6" fillId="0" borderId="13" xfId="0" applyFont="1" applyFill="1" applyBorder="1" applyAlignment="1">
      <alignment vertical="center" wrapText="1"/>
    </xf>
    <xf numFmtId="0" fontId="6" fillId="0" borderId="72" xfId="0" applyFont="1" applyFill="1" applyBorder="1" applyAlignment="1">
      <alignment horizontal="left" vertical="center" wrapText="1" indent="3"/>
    </xf>
    <xf numFmtId="0" fontId="6" fillId="0" borderId="72" xfId="0" applyFont="1" applyFill="1" applyBorder="1" applyAlignment="1">
      <alignment vertical="center" wrapText="1"/>
    </xf>
    <xf numFmtId="0" fontId="6" fillId="0" borderId="2" xfId="0" applyFont="1" applyFill="1" applyBorder="1" applyAlignment="1">
      <alignment vertical="center" wrapText="1"/>
    </xf>
    <xf numFmtId="16" fontId="6" fillId="0" borderId="88" xfId="0" quotePrefix="1" applyNumberFormat="1" applyFont="1" applyFill="1" applyBorder="1" applyAlignment="1">
      <alignment horizontal="center" vertical="center"/>
    </xf>
    <xf numFmtId="0" fontId="6" fillId="0" borderId="4" xfId="0" applyFont="1" applyFill="1" applyBorder="1" applyAlignment="1">
      <alignment vertical="center" wrapText="1"/>
    </xf>
    <xf numFmtId="0" fontId="7" fillId="0" borderId="89" xfId="0" quotePrefix="1" applyFont="1" applyBorder="1" applyAlignment="1">
      <alignment horizontal="center" vertical="center"/>
    </xf>
    <xf numFmtId="2" fontId="6" fillId="0" borderId="72" xfId="0" quotePrefix="1" applyNumberFormat="1" applyFont="1" applyFill="1" applyBorder="1" applyAlignment="1">
      <alignment horizontal="center" vertical="center"/>
    </xf>
    <xf numFmtId="0" fontId="6" fillId="0" borderId="72" xfId="0" applyFont="1" applyFill="1" applyBorder="1" applyAlignment="1">
      <alignment horizontal="center" vertical="center"/>
    </xf>
    <xf numFmtId="16" fontId="6" fillId="0" borderId="72" xfId="0" quotePrefix="1" applyNumberFormat="1" applyFont="1" applyFill="1" applyBorder="1" applyAlignment="1">
      <alignment horizontal="center" vertical="center"/>
    </xf>
    <xf numFmtId="0" fontId="6" fillId="0" borderId="89" xfId="0" applyFont="1" applyFill="1" applyBorder="1" applyAlignment="1">
      <alignment vertical="center"/>
    </xf>
    <xf numFmtId="0" fontId="2" fillId="0" borderId="63" xfId="0" applyFont="1" applyFill="1" applyBorder="1" applyAlignment="1">
      <alignment vertical="center"/>
    </xf>
    <xf numFmtId="16" fontId="6" fillId="0" borderId="63" xfId="0" quotePrefix="1" applyNumberFormat="1" applyFont="1" applyFill="1" applyBorder="1" applyAlignment="1">
      <alignment horizontal="center" vertical="center"/>
    </xf>
    <xf numFmtId="0" fontId="6" fillId="0" borderId="63" xfId="0" applyFont="1" applyFill="1" applyBorder="1" applyAlignment="1">
      <alignment vertical="center"/>
    </xf>
    <xf numFmtId="16" fontId="6" fillId="0" borderId="62" xfId="0" quotePrefix="1" applyNumberFormat="1" applyFont="1" applyFill="1" applyBorder="1" applyAlignment="1">
      <alignment horizontal="center" vertical="center"/>
    </xf>
    <xf numFmtId="0" fontId="5" fillId="0" borderId="0" xfId="0" applyFont="1" applyBorder="1" applyAlignment="1">
      <alignment horizontal="left" vertical="center" wrapText="1"/>
    </xf>
    <xf numFmtId="0" fontId="23" fillId="0" borderId="0" xfId="0" applyFont="1"/>
    <xf numFmtId="0" fontId="5" fillId="0" borderId="0" xfId="0" applyFont="1" applyBorder="1" applyAlignment="1">
      <alignment vertical="center" wrapText="1"/>
    </xf>
    <xf numFmtId="0" fontId="2" fillId="0" borderId="0" xfId="0" applyFont="1" applyAlignment="1">
      <alignment horizontal="left" vertical="center"/>
    </xf>
    <xf numFmtId="164" fontId="6" fillId="2" borderId="8" xfId="1" quotePrefix="1" applyNumberFormat="1" applyFont="1" applyFill="1" applyBorder="1" applyAlignment="1">
      <alignment horizontal="center" vertical="center"/>
    </xf>
    <xf numFmtId="164" fontId="6" fillId="2" borderId="23" xfId="1" quotePrefix="1" applyNumberFormat="1" applyFont="1" applyFill="1" applyBorder="1" applyAlignment="1">
      <alignment horizontal="center" vertical="center"/>
    </xf>
    <xf numFmtId="16" fontId="6" fillId="0" borderId="89" xfId="0" quotePrefix="1" applyNumberFormat="1" applyFont="1" applyBorder="1" applyAlignment="1">
      <alignment horizontal="center" vertical="center"/>
    </xf>
    <xf numFmtId="0" fontId="21" fillId="2" borderId="25" xfId="1" applyFont="1" applyFill="1" applyBorder="1" applyAlignment="1">
      <alignment horizontal="center" vertical="center"/>
    </xf>
    <xf numFmtId="0" fontId="21" fillId="2" borderId="27" xfId="1" applyFont="1" applyFill="1" applyBorder="1" applyAlignment="1">
      <alignment horizontal="center" vertical="center"/>
    </xf>
    <xf numFmtId="0" fontId="6" fillId="2" borderId="18" xfId="1" applyFont="1" applyFill="1" applyBorder="1" applyAlignment="1">
      <alignment horizontal="center" vertical="center"/>
    </xf>
    <xf numFmtId="0" fontId="6" fillId="0" borderId="0" xfId="1" applyFont="1" applyFill="1" applyAlignment="1">
      <alignment horizontal="left" vertical="center" wrapText="1"/>
    </xf>
    <xf numFmtId="12" fontId="6" fillId="0" borderId="89" xfId="0" quotePrefix="1" applyNumberFormat="1" applyFont="1" applyFill="1" applyBorder="1" applyAlignment="1">
      <alignment horizontal="center" vertical="center" wrapText="1"/>
    </xf>
    <xf numFmtId="0" fontId="7" fillId="0" borderId="89" xfId="0" applyFont="1" applyFill="1" applyBorder="1" applyAlignment="1">
      <alignment horizontal="center" vertical="top" wrapText="1"/>
    </xf>
    <xf numFmtId="0" fontId="6" fillId="0" borderId="89" xfId="1" quotePrefix="1" applyFont="1" applyBorder="1" applyAlignment="1">
      <alignment horizontal="center" vertical="center"/>
    </xf>
    <xf numFmtId="0" fontId="6" fillId="2" borderId="0" xfId="1" applyFont="1" applyFill="1" applyBorder="1" applyAlignment="1">
      <alignment horizontal="center" vertical="center"/>
    </xf>
    <xf numFmtId="16" fontId="6" fillId="0" borderId="89" xfId="0" quotePrefix="1" applyNumberFormat="1" applyFont="1" applyFill="1" applyBorder="1" applyAlignment="1">
      <alignment horizontal="center" vertical="center" wrapText="1"/>
    </xf>
    <xf numFmtId="0" fontId="6" fillId="0" borderId="0" xfId="0" applyFont="1" applyFill="1" applyBorder="1" applyAlignment="1">
      <alignment horizontal="left" vertical="center" wrapText="1"/>
    </xf>
    <xf numFmtId="0" fontId="2" fillId="0" borderId="2" xfId="0" applyFont="1" applyBorder="1" applyAlignment="1">
      <alignment vertical="center"/>
    </xf>
    <xf numFmtId="0" fontId="6" fillId="2" borderId="56"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21" fillId="2" borderId="0" xfId="0" applyFont="1" applyFill="1" applyBorder="1" applyAlignment="1">
      <alignment horizontal="center" vertical="center"/>
    </xf>
    <xf numFmtId="0" fontId="6" fillId="0" borderId="0" xfId="1" applyFont="1" applyFill="1" applyAlignment="1">
      <alignment horizontal="left" vertical="center" wrapText="1"/>
    </xf>
    <xf numFmtId="0" fontId="21" fillId="2" borderId="30" xfId="1" applyFont="1" applyFill="1" applyBorder="1" applyAlignment="1">
      <alignment horizontal="center" vertical="center"/>
    </xf>
    <xf numFmtId="16" fontId="6" fillId="0" borderId="89" xfId="1" quotePrefix="1" applyNumberFormat="1" applyFont="1" applyBorder="1" applyAlignment="1">
      <alignment horizontal="center" vertical="center"/>
    </xf>
    <xf numFmtId="0" fontId="21" fillId="2" borderId="30" xfId="0" applyFont="1" applyFill="1" applyBorder="1" applyAlignment="1">
      <alignment horizontal="center" vertical="center"/>
    </xf>
    <xf numFmtId="0" fontId="6" fillId="0" borderId="89" xfId="0" applyFont="1" applyBorder="1" applyAlignment="1">
      <alignment horizontal="center" vertical="center"/>
    </xf>
    <xf numFmtId="16" fontId="6" fillId="0" borderId="72" xfId="1" quotePrefix="1" applyNumberFormat="1" applyFont="1" applyBorder="1" applyAlignment="1">
      <alignment horizontal="center" vertical="center"/>
    </xf>
    <xf numFmtId="0" fontId="6" fillId="2" borderId="42" xfId="0" applyFont="1" applyFill="1" applyBorder="1" applyAlignment="1">
      <alignment horizontal="center" vertical="center" wrapText="1"/>
    </xf>
    <xf numFmtId="0" fontId="21" fillId="2" borderId="28" xfId="0" applyFont="1" applyFill="1" applyBorder="1" applyAlignment="1">
      <alignment horizontal="center" vertical="center"/>
    </xf>
    <xf numFmtId="0" fontId="6" fillId="2" borderId="18" xfId="0" applyFont="1" applyFill="1" applyBorder="1" applyAlignment="1">
      <alignment horizontal="center" vertical="center"/>
    </xf>
    <xf numFmtId="0" fontId="21" fillId="2" borderId="63" xfId="0" applyFont="1" applyFill="1" applyBorder="1" applyAlignment="1">
      <alignment horizontal="center" vertical="center"/>
    </xf>
    <xf numFmtId="0" fontId="21" fillId="2" borderId="0" xfId="1" applyFont="1" applyFill="1" applyBorder="1" applyAlignment="1">
      <alignment horizontal="center" vertical="center"/>
    </xf>
    <xf numFmtId="164" fontId="6" fillId="2" borderId="9" xfId="0" applyNumberFormat="1" applyFont="1" applyFill="1" applyBorder="1" applyAlignment="1">
      <alignment horizontal="center" vertical="center"/>
    </xf>
    <xf numFmtId="164" fontId="6" fillId="2" borderId="23" xfId="0" applyNumberFormat="1" applyFont="1" applyFill="1" applyBorder="1" applyAlignment="1">
      <alignment horizontal="center" vertical="center"/>
    </xf>
    <xf numFmtId="0" fontId="6" fillId="3" borderId="17" xfId="0" applyFont="1" applyFill="1" applyBorder="1" applyAlignment="1">
      <alignment horizontal="center" vertical="center" wrapText="1"/>
    </xf>
    <xf numFmtId="0" fontId="21" fillId="2" borderId="25" xfId="0" applyFont="1" applyFill="1" applyBorder="1" applyAlignment="1">
      <alignment horizontal="center" vertical="center" wrapText="1"/>
    </xf>
    <xf numFmtId="0" fontId="6" fillId="2" borderId="0" xfId="1" applyFont="1" applyFill="1" applyBorder="1" applyAlignment="1">
      <alignment horizontal="center" vertical="center"/>
    </xf>
    <xf numFmtId="0" fontId="6" fillId="2" borderId="63" xfId="1" applyFont="1" applyFill="1" applyBorder="1" applyAlignment="1">
      <alignment horizontal="center" vertical="center"/>
    </xf>
    <xf numFmtId="0" fontId="6" fillId="2" borderId="0" xfId="0" applyFont="1" applyFill="1" applyBorder="1" applyAlignment="1">
      <alignment horizontal="center" vertical="center" wrapText="1"/>
    </xf>
    <xf numFmtId="0" fontId="21" fillId="2" borderId="25" xfId="0" applyFont="1" applyFill="1" applyBorder="1" applyAlignment="1">
      <alignment horizontal="center" vertical="center"/>
    </xf>
    <xf numFmtId="0" fontId="21" fillId="2" borderId="29" xfId="0" applyFont="1" applyFill="1" applyBorder="1" applyAlignment="1">
      <alignment horizontal="center" vertical="center"/>
    </xf>
    <xf numFmtId="0" fontId="6" fillId="2" borderId="18" xfId="0" applyFont="1" applyFill="1" applyBorder="1" applyAlignment="1">
      <alignment horizontal="center" vertical="center" wrapText="1"/>
    </xf>
    <xf numFmtId="16" fontId="6" fillId="0" borderId="89" xfId="0" quotePrefix="1" applyNumberFormat="1" applyFont="1" applyFill="1" applyBorder="1" applyAlignment="1">
      <alignment horizontal="center" vertical="center" wrapText="1"/>
    </xf>
    <xf numFmtId="0" fontId="21" fillId="2" borderId="30" xfId="0" applyFont="1" applyFill="1" applyBorder="1" applyAlignment="1">
      <alignment horizontal="center" vertical="center" wrapText="1"/>
    </xf>
    <xf numFmtId="49" fontId="6" fillId="0" borderId="89" xfId="0" applyNumberFormat="1" applyFont="1" applyFill="1" applyBorder="1" applyAlignment="1">
      <alignment horizontal="center" vertical="center" wrapText="1"/>
    </xf>
    <xf numFmtId="0" fontId="6" fillId="0" borderId="4" xfId="1" applyFont="1" applyFill="1" applyBorder="1" applyAlignment="1">
      <alignment vertical="center" wrapText="1"/>
    </xf>
    <xf numFmtId="0" fontId="21" fillId="2" borderId="2" xfId="0" applyFont="1" applyFill="1" applyBorder="1" applyAlignment="1">
      <alignment horizontal="center" vertical="center" wrapText="1"/>
    </xf>
    <xf numFmtId="0" fontId="6" fillId="0" borderId="0" xfId="0" applyFont="1" applyFill="1" applyBorder="1" applyAlignment="1"/>
    <xf numFmtId="0" fontId="21" fillId="2" borderId="5"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63" xfId="0" applyFont="1" applyFill="1" applyBorder="1" applyAlignment="1">
      <alignment horizontal="center" vertical="center" wrapText="1"/>
    </xf>
    <xf numFmtId="16" fontId="6" fillId="0" borderId="63" xfId="0" quotePrefix="1" applyNumberFormat="1" applyFont="1" applyFill="1" applyBorder="1" applyAlignment="1">
      <alignment horizontal="center" vertical="center" wrapText="1"/>
    </xf>
    <xf numFmtId="0" fontId="21" fillId="3" borderId="0" xfId="0" applyFont="1" applyFill="1" applyBorder="1" applyAlignment="1">
      <alignment horizontal="center" vertical="center" wrapText="1"/>
    </xf>
    <xf numFmtId="0" fontId="21" fillId="2" borderId="28" xfId="0" applyFont="1" applyFill="1" applyBorder="1" applyAlignment="1">
      <alignment horizontal="center" vertical="center" wrapText="1"/>
    </xf>
    <xf numFmtId="0" fontId="6" fillId="0" borderId="87" xfId="1" applyFont="1" applyFill="1" applyBorder="1" applyAlignment="1">
      <alignment horizontal="left" vertical="center" wrapText="1"/>
    </xf>
    <xf numFmtId="0" fontId="6" fillId="0" borderId="89" xfId="1" applyFont="1" applyFill="1" applyBorder="1" applyAlignment="1">
      <alignment horizontal="left" vertical="center" wrapText="1"/>
    </xf>
    <xf numFmtId="0" fontId="21" fillId="2" borderId="58" xfId="1" applyFont="1" applyFill="1" applyBorder="1" applyAlignment="1">
      <alignment horizontal="center" vertical="center"/>
    </xf>
    <xf numFmtId="2" fontId="6" fillId="0" borderId="89" xfId="1" quotePrefix="1" applyNumberFormat="1" applyFont="1" applyBorder="1" applyAlignment="1">
      <alignment horizontal="center" vertical="center"/>
    </xf>
    <xf numFmtId="164" fontId="6" fillId="2" borderId="101" xfId="1" quotePrefix="1" applyNumberFormat="1" applyFont="1" applyFill="1" applyBorder="1" applyAlignment="1">
      <alignment horizontal="center" vertical="center"/>
    </xf>
    <xf numFmtId="0" fontId="6" fillId="2" borderId="112" xfId="1" applyFont="1" applyFill="1" applyBorder="1" applyAlignment="1">
      <alignment horizontal="center" vertical="center"/>
    </xf>
    <xf numFmtId="0" fontId="2" fillId="3" borderId="16" xfId="0" applyFont="1" applyFill="1" applyBorder="1" applyAlignment="1">
      <alignment vertical="center"/>
    </xf>
    <xf numFmtId="0" fontId="6" fillId="0" borderId="89" xfId="1" applyFont="1" applyBorder="1" applyAlignment="1">
      <alignment horizontal="center" vertical="center"/>
    </xf>
    <xf numFmtId="0" fontId="21" fillId="2" borderId="40" xfId="0" applyFont="1" applyFill="1" applyBorder="1" applyAlignment="1">
      <alignment horizontal="center" vertical="center" wrapText="1"/>
    </xf>
    <xf numFmtId="16" fontId="6" fillId="0" borderId="89" xfId="1" quotePrefix="1" applyNumberFormat="1" applyFont="1" applyFill="1" applyBorder="1" applyAlignment="1">
      <alignment vertical="center"/>
    </xf>
    <xf numFmtId="0" fontId="20" fillId="3" borderId="0" xfId="0" applyFont="1" applyFill="1" applyBorder="1" applyAlignment="1">
      <alignment horizontal="center" vertical="center"/>
    </xf>
    <xf numFmtId="0" fontId="5" fillId="0" borderId="3" xfId="0" applyFont="1" applyBorder="1" applyAlignment="1">
      <alignment vertical="center" wrapText="1"/>
    </xf>
    <xf numFmtId="0" fontId="6" fillId="0" borderId="0" xfId="0" applyFont="1" applyFill="1" applyBorder="1" applyAlignment="1">
      <alignment wrapText="1"/>
    </xf>
    <xf numFmtId="16" fontId="6" fillId="0" borderId="89" xfId="1" quotePrefix="1" applyNumberFormat="1" applyFont="1" applyFill="1" applyBorder="1" applyAlignment="1">
      <alignment horizontal="center" vertical="center"/>
    </xf>
    <xf numFmtId="0" fontId="6" fillId="3" borderId="42" xfId="0" applyFont="1" applyFill="1" applyBorder="1" applyAlignment="1">
      <alignment vertical="center" wrapText="1"/>
    </xf>
    <xf numFmtId="0" fontId="21" fillId="3" borderId="0" xfId="0" applyFont="1" applyFill="1" applyBorder="1" applyAlignment="1">
      <alignment vertical="center" wrapText="1"/>
    </xf>
    <xf numFmtId="0" fontId="6" fillId="0" borderId="0" xfId="1" applyFont="1" applyFill="1" applyAlignment="1">
      <alignment horizontal="left" vertical="center" wrapText="1" indent="1"/>
    </xf>
    <xf numFmtId="0" fontId="6" fillId="0" borderId="0" xfId="0" applyFont="1" applyFill="1" applyAlignment="1">
      <alignment horizontal="left" vertical="center" wrapText="1" indent="1"/>
    </xf>
    <xf numFmtId="0" fontId="6" fillId="2" borderId="58" xfId="0" applyFont="1" applyFill="1" applyBorder="1" applyAlignment="1">
      <alignment horizontal="center" vertical="center" wrapText="1"/>
    </xf>
    <xf numFmtId="0" fontId="21" fillId="2" borderId="30" xfId="0" applyFont="1" applyFill="1" applyBorder="1" applyAlignment="1">
      <alignment horizontal="center" vertical="center"/>
    </xf>
    <xf numFmtId="164" fontId="6" fillId="2" borderId="8" xfId="0" quotePrefix="1" applyNumberFormat="1" applyFont="1" applyFill="1" applyBorder="1" applyAlignment="1">
      <alignment horizontal="center" vertical="center" wrapText="1"/>
    </xf>
    <xf numFmtId="164" fontId="6" fillId="2" borderId="9" xfId="0" applyNumberFormat="1" applyFont="1" applyFill="1" applyBorder="1" applyAlignment="1">
      <alignment horizontal="center" vertical="center"/>
    </xf>
    <xf numFmtId="0" fontId="6" fillId="2" borderId="52" xfId="0" applyFont="1" applyFill="1" applyBorder="1" applyAlignment="1">
      <alignment horizontal="center" vertical="center"/>
    </xf>
    <xf numFmtId="0" fontId="21" fillId="2" borderId="28"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7" xfId="0" applyFont="1" applyFill="1" applyBorder="1" applyAlignment="1">
      <alignment horizontal="center" vertical="center" wrapText="1"/>
    </xf>
    <xf numFmtId="0" fontId="6" fillId="0" borderId="89" xfId="0" quotePrefix="1" applyFont="1" applyBorder="1" applyAlignment="1">
      <alignment horizontal="center" vertical="center"/>
    </xf>
    <xf numFmtId="0" fontId="5" fillId="2" borderId="58"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6" fillId="0" borderId="0" xfId="0" applyFont="1" applyFill="1" applyBorder="1" applyAlignment="1">
      <alignment horizontal="left" wrapText="1"/>
    </xf>
    <xf numFmtId="0" fontId="5" fillId="0" borderId="89" xfId="0" quotePrefix="1" applyFont="1" applyBorder="1" applyAlignment="1">
      <alignment horizontal="center" vertical="center" wrapText="1"/>
    </xf>
    <xf numFmtId="0" fontId="21" fillId="2" borderId="30" xfId="0" applyFont="1" applyFill="1" applyBorder="1" applyAlignment="1">
      <alignment horizontal="center" vertical="center"/>
    </xf>
    <xf numFmtId="0" fontId="6" fillId="0" borderId="4" xfId="1" applyFont="1" applyFill="1" applyBorder="1" applyAlignment="1">
      <alignment horizontal="left" vertical="center" wrapText="1"/>
    </xf>
    <xf numFmtId="0" fontId="2" fillId="0" borderId="0" xfId="0" applyFont="1" applyAlignment="1">
      <alignment horizontal="left"/>
    </xf>
    <xf numFmtId="0" fontId="6" fillId="0" borderId="0" xfId="1" applyFont="1" applyFill="1" applyAlignment="1">
      <alignment horizontal="left" vertical="center" wrapText="1"/>
    </xf>
    <xf numFmtId="164" fontId="6" fillId="2" borderId="15" xfId="0" applyNumberFormat="1" applyFont="1" applyFill="1" applyBorder="1" applyAlignment="1">
      <alignment horizontal="center" vertical="center"/>
    </xf>
    <xf numFmtId="16" fontId="6" fillId="0" borderId="89" xfId="1" quotePrefix="1" applyNumberFormat="1" applyFont="1" applyFill="1" applyBorder="1" applyAlignment="1">
      <alignment horizontal="center" vertical="center"/>
    </xf>
    <xf numFmtId="16" fontId="6" fillId="0" borderId="87" xfId="1" quotePrefix="1" applyNumberFormat="1" applyFont="1" applyFill="1" applyBorder="1" applyAlignment="1">
      <alignment horizontal="center" vertical="center"/>
    </xf>
    <xf numFmtId="0" fontId="6" fillId="0" borderId="0" xfId="0" applyFont="1" applyFill="1" applyBorder="1" applyAlignment="1">
      <alignment horizontal="left" vertical="center" wrapText="1"/>
    </xf>
    <xf numFmtId="0" fontId="21" fillId="2" borderId="91" xfId="0" applyFont="1" applyFill="1" applyBorder="1" applyAlignment="1">
      <alignment horizontal="center" vertical="center"/>
    </xf>
    <xf numFmtId="0" fontId="6" fillId="0" borderId="37" xfId="1" applyFont="1" applyFill="1" applyBorder="1" applyAlignment="1">
      <alignment horizontal="left" vertical="center" wrapText="1"/>
    </xf>
    <xf numFmtId="0" fontId="6" fillId="0" borderId="37" xfId="0" applyFont="1" applyFill="1" applyBorder="1" applyAlignment="1">
      <alignment horizontal="left" vertical="center" wrapText="1"/>
    </xf>
    <xf numFmtId="164" fontId="6" fillId="2" borderId="101" xfId="0" quotePrefix="1" applyNumberFormat="1" applyFont="1" applyFill="1" applyBorder="1" applyAlignment="1">
      <alignment horizontal="center" vertical="center" wrapText="1"/>
    </xf>
    <xf numFmtId="0" fontId="6" fillId="2" borderId="15" xfId="0" applyFont="1" applyFill="1" applyBorder="1" applyAlignment="1">
      <alignment horizontal="left" vertical="center" wrapText="1"/>
    </xf>
    <xf numFmtId="16" fontId="5" fillId="2" borderId="13" xfId="0" quotePrefix="1" applyNumberFormat="1"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64"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6" fillId="2" borderId="69" xfId="0" applyFont="1" applyFill="1" applyBorder="1" applyAlignment="1">
      <alignment horizontal="center" vertical="center" wrapText="1"/>
    </xf>
    <xf numFmtId="0" fontId="21" fillId="2" borderId="43" xfId="1" applyFont="1" applyFill="1" applyBorder="1" applyAlignment="1">
      <alignment horizontal="center" vertical="center"/>
    </xf>
    <xf numFmtId="0" fontId="21" fillId="2" borderId="44" xfId="1" applyFont="1" applyFill="1" applyBorder="1" applyAlignment="1">
      <alignment horizontal="center" vertical="center"/>
    </xf>
    <xf numFmtId="12" fontId="6" fillId="0" borderId="89" xfId="0" quotePrefix="1" applyNumberFormat="1" applyFont="1" applyFill="1" applyBorder="1" applyAlignment="1">
      <alignment horizontal="center" vertical="center" wrapText="1"/>
    </xf>
    <xf numFmtId="0" fontId="21" fillId="2" borderId="112" xfId="1" applyFont="1" applyFill="1" applyBorder="1" applyAlignment="1">
      <alignment horizontal="center" vertical="center"/>
    </xf>
    <xf numFmtId="0" fontId="21" fillId="2" borderId="21" xfId="0" applyFont="1" applyFill="1" applyBorder="1" applyAlignment="1">
      <alignment horizontal="center" vertical="center"/>
    </xf>
    <xf numFmtId="0" fontId="21" fillId="2" borderId="28" xfId="0" applyFont="1" applyFill="1" applyBorder="1" applyAlignment="1">
      <alignment horizontal="center" vertical="center" wrapText="1"/>
    </xf>
    <xf numFmtId="0" fontId="21" fillId="2" borderId="30" xfId="0" applyFont="1" applyFill="1" applyBorder="1" applyAlignment="1">
      <alignment horizontal="center" vertical="center" wrapText="1"/>
    </xf>
    <xf numFmtId="0" fontId="6" fillId="2" borderId="61" xfId="0" applyFont="1" applyFill="1" applyBorder="1" applyAlignment="1">
      <alignment horizontal="center" vertical="center" wrapText="1"/>
    </xf>
    <xf numFmtId="0" fontId="21" fillId="2" borderId="20" xfId="0" applyFont="1" applyFill="1" applyBorder="1" applyAlignment="1">
      <alignment horizontal="center" vertical="center" wrapText="1"/>
    </xf>
    <xf numFmtId="0" fontId="21" fillId="2" borderId="22" xfId="0" applyFont="1" applyFill="1" applyBorder="1" applyAlignment="1">
      <alignment horizontal="center" vertical="center" wrapText="1"/>
    </xf>
    <xf numFmtId="0" fontId="21" fillId="2" borderId="67" xfId="0" applyFont="1" applyFill="1" applyBorder="1" applyAlignment="1">
      <alignment horizontal="center" vertical="center" wrapText="1"/>
    </xf>
    <xf numFmtId="0" fontId="21" fillId="3" borderId="30" xfId="0" applyFont="1" applyFill="1" applyBorder="1" applyAlignment="1">
      <alignment horizontal="center" vertical="center" wrapText="1"/>
    </xf>
    <xf numFmtId="0" fontId="21" fillId="3" borderId="0" xfId="0" applyFont="1" applyFill="1" applyBorder="1" applyAlignment="1">
      <alignment horizontal="center" vertical="center"/>
    </xf>
    <xf numFmtId="0" fontId="21" fillId="2" borderId="115" xfId="0" applyFont="1" applyFill="1" applyBorder="1" applyAlignment="1">
      <alignment horizontal="center" vertical="center"/>
    </xf>
    <xf numFmtId="0" fontId="6" fillId="2" borderId="65" xfId="0" applyFont="1" applyFill="1" applyBorder="1" applyAlignment="1">
      <alignment horizontal="center" vertical="center"/>
    </xf>
    <xf numFmtId="0" fontId="6" fillId="3" borderId="56" xfId="0" applyFont="1" applyFill="1" applyBorder="1" applyAlignment="1">
      <alignment horizontal="center" vertical="center"/>
    </xf>
    <xf numFmtId="0" fontId="6" fillId="4" borderId="116" xfId="1" applyFont="1" applyFill="1" applyBorder="1" applyAlignment="1">
      <alignment horizontal="left" vertical="center" wrapText="1"/>
    </xf>
    <xf numFmtId="164" fontId="6" fillId="2" borderId="5" xfId="0" applyNumberFormat="1" applyFont="1" applyFill="1" applyBorder="1" applyAlignment="1">
      <alignment horizontal="center" vertical="center"/>
    </xf>
    <xf numFmtId="0" fontId="21" fillId="2" borderId="18" xfId="0" applyFont="1" applyFill="1" applyBorder="1" applyAlignment="1">
      <alignment horizontal="center" vertical="center"/>
    </xf>
    <xf numFmtId="0" fontId="21" fillId="2" borderId="0" xfId="1" applyFont="1" applyFill="1" applyBorder="1" applyAlignment="1">
      <alignment horizontal="center" vertical="center" wrapText="1"/>
    </xf>
    <xf numFmtId="0" fontId="21" fillId="2" borderId="4" xfId="1" applyFont="1" applyFill="1" applyBorder="1" applyAlignment="1">
      <alignment horizontal="center" vertical="center" wrapText="1"/>
    </xf>
    <xf numFmtId="0" fontId="6" fillId="2" borderId="58" xfId="0" applyFont="1" applyFill="1" applyBorder="1" applyAlignment="1">
      <alignment horizontal="center" vertical="center" wrapText="1"/>
    </xf>
    <xf numFmtId="0" fontId="21" fillId="2" borderId="63" xfId="1" applyFont="1" applyFill="1" applyBorder="1" applyAlignment="1">
      <alignment horizontal="center" vertical="center" wrapText="1"/>
    </xf>
    <xf numFmtId="16" fontId="6" fillId="0" borderId="89" xfId="0" quotePrefix="1" applyNumberFormat="1" applyFont="1" applyFill="1" applyBorder="1" applyAlignment="1">
      <alignment horizontal="center" vertical="center" wrapText="1"/>
    </xf>
    <xf numFmtId="0" fontId="6" fillId="3" borderId="69" xfId="0" applyFont="1" applyFill="1" applyBorder="1" applyAlignment="1">
      <alignment horizontal="center" vertical="center" wrapText="1"/>
    </xf>
    <xf numFmtId="16" fontId="6" fillId="0" borderId="87" xfId="0" quotePrefix="1" applyNumberFormat="1" applyFont="1" applyFill="1" applyBorder="1" applyAlignment="1">
      <alignment horizontal="center" vertical="center" wrapText="1"/>
    </xf>
    <xf numFmtId="16" fontId="6" fillId="0" borderId="63" xfId="0" quotePrefix="1" applyNumberFormat="1" applyFont="1" applyFill="1" applyBorder="1" applyAlignment="1">
      <alignment horizontal="center" vertical="center" wrapText="1"/>
    </xf>
    <xf numFmtId="0" fontId="6" fillId="0" borderId="72" xfId="0" quotePrefix="1" applyFont="1" applyFill="1" applyBorder="1" applyAlignment="1">
      <alignment horizontal="center" vertical="center" wrapText="1"/>
    </xf>
    <xf numFmtId="0" fontId="6" fillId="0" borderId="10" xfId="0" quotePrefix="1" applyFont="1" applyFill="1" applyBorder="1" applyAlignment="1">
      <alignment horizontal="center" vertical="center" wrapText="1"/>
    </xf>
    <xf numFmtId="0" fontId="7" fillId="0" borderId="13" xfId="0" applyFont="1" applyFill="1" applyBorder="1" applyAlignment="1">
      <alignment horizontal="center" vertical="center" wrapText="1"/>
    </xf>
    <xf numFmtId="16" fontId="5" fillId="2" borderId="72" xfId="0" quotePrefix="1" applyNumberFormat="1" applyFont="1" applyFill="1" applyBorder="1" applyAlignment="1">
      <alignment horizontal="center" vertical="center" wrapText="1"/>
    </xf>
    <xf numFmtId="0" fontId="21" fillId="2" borderId="46" xfId="0" applyFont="1" applyFill="1" applyBorder="1" applyAlignment="1">
      <alignment horizontal="center" vertical="center" wrapText="1"/>
    </xf>
    <xf numFmtId="0" fontId="21" fillId="2" borderId="118" xfId="0" applyFont="1" applyFill="1" applyBorder="1" applyAlignment="1">
      <alignment horizontal="center" vertical="center" wrapText="1"/>
    </xf>
    <xf numFmtId="164" fontId="5" fillId="2" borderId="20" xfId="0" applyNumberFormat="1" applyFont="1" applyFill="1" applyBorder="1" applyAlignment="1">
      <alignment horizontal="center" vertical="center" wrapText="1"/>
    </xf>
    <xf numFmtId="164" fontId="5" fillId="2" borderId="56" xfId="0" applyNumberFormat="1" applyFont="1" applyFill="1" applyBorder="1" applyAlignment="1">
      <alignment horizontal="center" vertical="center" wrapText="1"/>
    </xf>
    <xf numFmtId="164" fontId="5" fillId="2" borderId="6" xfId="0" applyNumberFormat="1" applyFont="1" applyFill="1" applyBorder="1" applyAlignment="1">
      <alignment horizontal="center" vertical="center" wrapText="1"/>
    </xf>
    <xf numFmtId="0" fontId="6" fillId="2" borderId="58"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21" fillId="3" borderId="46"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5" fillId="0" borderId="72" xfId="0" applyFont="1" applyFill="1" applyBorder="1" applyAlignment="1">
      <alignment vertical="center" wrapText="1"/>
    </xf>
    <xf numFmtId="0" fontId="21" fillId="0" borderId="72" xfId="0" applyFont="1" applyFill="1" applyBorder="1" applyAlignment="1">
      <alignment vertical="center" wrapText="1"/>
    </xf>
    <xf numFmtId="0" fontId="6" fillId="4" borderId="4" xfId="0" applyFont="1" applyFill="1" applyBorder="1" applyAlignment="1">
      <alignment horizontal="left" vertical="center" wrapText="1"/>
    </xf>
    <xf numFmtId="0" fontId="6" fillId="4" borderId="0" xfId="0" applyFont="1" applyFill="1" applyAlignment="1">
      <alignment horizontal="justify" vertical="center" wrapText="1"/>
    </xf>
    <xf numFmtId="0" fontId="5" fillId="4" borderId="0" xfId="0" applyFont="1" applyFill="1" applyAlignment="1">
      <alignment vertical="center" wrapText="1"/>
    </xf>
    <xf numFmtId="0" fontId="6" fillId="2" borderId="9" xfId="4" applyFont="1" applyFill="1" applyBorder="1" applyAlignment="1">
      <alignment horizontal="center" vertical="center"/>
    </xf>
    <xf numFmtId="0" fontId="6" fillId="2" borderId="8" xfId="4" applyFont="1" applyFill="1" applyBorder="1" applyAlignment="1">
      <alignment horizontal="center" vertical="center" wrapText="1"/>
    </xf>
    <xf numFmtId="0" fontId="6" fillId="2" borderId="56" xfId="1" applyFont="1" applyFill="1" applyBorder="1" applyAlignment="1">
      <alignment horizontal="center" vertical="center" wrapText="1"/>
    </xf>
    <xf numFmtId="0" fontId="21" fillId="2" borderId="34" xfId="1" applyFont="1" applyFill="1" applyBorder="1" applyAlignment="1">
      <alignment horizontal="center" vertical="center"/>
    </xf>
    <xf numFmtId="0" fontId="6" fillId="2" borderId="52" xfId="1" applyFont="1" applyFill="1" applyBorder="1" applyAlignment="1">
      <alignment horizontal="center" vertical="center" wrapText="1"/>
    </xf>
    <xf numFmtId="0" fontId="6" fillId="0" borderId="88" xfId="0" quotePrefix="1" applyFont="1" applyBorder="1" applyAlignment="1">
      <alignment horizontal="center" vertical="center"/>
    </xf>
    <xf numFmtId="16" fontId="6" fillId="0" borderId="89" xfId="0" quotePrefix="1"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3" borderId="58" xfId="0" applyFont="1" applyFill="1" applyBorder="1" applyAlignment="1">
      <alignment horizontal="center" vertical="center"/>
    </xf>
    <xf numFmtId="0" fontId="6" fillId="3" borderId="58" xfId="0" applyFont="1" applyFill="1" applyBorder="1" applyAlignment="1">
      <alignment horizontal="center" vertical="center" wrapText="1"/>
    </xf>
    <xf numFmtId="0" fontId="6" fillId="3" borderId="69" xfId="0" applyFont="1" applyFill="1" applyBorder="1" applyAlignment="1">
      <alignment horizontal="center" vertical="center" wrapText="1"/>
    </xf>
    <xf numFmtId="0" fontId="21" fillId="3" borderId="25" xfId="0" applyFont="1" applyFill="1" applyBorder="1" applyAlignment="1">
      <alignment horizontal="center" vertical="center"/>
    </xf>
    <xf numFmtId="0" fontId="6" fillId="3" borderId="56" xfId="0" applyFont="1" applyFill="1" applyBorder="1" applyAlignment="1">
      <alignment horizontal="center" vertical="center" wrapText="1"/>
    </xf>
    <xf numFmtId="0" fontId="21" fillId="3" borderId="29" xfId="0" applyFont="1" applyFill="1" applyBorder="1" applyAlignment="1">
      <alignment horizontal="center" vertical="center" wrapText="1"/>
    </xf>
    <xf numFmtId="0" fontId="21" fillId="3" borderId="25" xfId="0" applyFont="1" applyFill="1" applyBorder="1" applyAlignment="1">
      <alignment horizontal="center" vertical="center" wrapText="1"/>
    </xf>
    <xf numFmtId="0" fontId="21" fillId="3" borderId="30" xfId="0" applyFont="1" applyFill="1" applyBorder="1" applyAlignment="1">
      <alignment horizontal="center" vertical="center" wrapText="1"/>
    </xf>
    <xf numFmtId="0" fontId="21" fillId="3" borderId="28" xfId="0" applyFont="1" applyFill="1" applyBorder="1" applyAlignment="1">
      <alignment horizontal="center" vertical="center" wrapText="1"/>
    </xf>
    <xf numFmtId="0" fontId="21" fillId="3" borderId="30" xfId="0" applyFont="1" applyFill="1" applyBorder="1" applyAlignment="1">
      <alignment horizontal="center" vertical="center"/>
    </xf>
    <xf numFmtId="0" fontId="21" fillId="3" borderId="91" xfId="0" applyFont="1" applyFill="1" applyBorder="1" applyAlignment="1">
      <alignment horizontal="center" vertical="center"/>
    </xf>
    <xf numFmtId="2" fontId="6" fillId="0" borderId="72" xfId="0" quotePrefix="1" applyNumberFormat="1" applyFont="1" applyFill="1" applyBorder="1" applyAlignment="1">
      <alignment horizontal="center" vertical="center"/>
    </xf>
    <xf numFmtId="0" fontId="6" fillId="0" borderId="89" xfId="0" quotePrefix="1" applyFont="1" applyFill="1" applyBorder="1" applyAlignment="1">
      <alignment horizontal="center" vertical="center"/>
    </xf>
    <xf numFmtId="0" fontId="6" fillId="0" borderId="89" xfId="0" quotePrefix="1" applyNumberFormat="1" applyFont="1" applyFill="1" applyBorder="1" applyAlignment="1">
      <alignment horizontal="center" vertical="center" wrapText="1"/>
    </xf>
    <xf numFmtId="0" fontId="6" fillId="0" borderId="87" xfId="0" quotePrefix="1" applyNumberFormat="1" applyFont="1" applyFill="1" applyBorder="1" applyAlignment="1">
      <alignment horizontal="center" vertical="center" wrapText="1"/>
    </xf>
    <xf numFmtId="0" fontId="6" fillId="0" borderId="7" xfId="0" applyFont="1" applyFill="1" applyBorder="1" applyAlignment="1">
      <alignment horizontal="left" vertical="center" wrapText="1"/>
    </xf>
    <xf numFmtId="0" fontId="6" fillId="3" borderId="8" xfId="0" quotePrefix="1" applyFont="1" applyFill="1" applyBorder="1" applyAlignment="1">
      <alignment horizontal="center" vertical="center"/>
    </xf>
    <xf numFmtId="164" fontId="6" fillId="3" borderId="9" xfId="0" applyNumberFormat="1" applyFont="1" applyFill="1" applyBorder="1" applyAlignment="1">
      <alignment horizontal="center" vertical="center"/>
    </xf>
    <xf numFmtId="0" fontId="21" fillId="3" borderId="93" xfId="0" applyFont="1" applyFill="1" applyBorder="1" applyAlignment="1">
      <alignment horizontal="center" vertical="center"/>
    </xf>
    <xf numFmtId="164" fontId="6" fillId="3" borderId="15" xfId="0" applyNumberFormat="1" applyFont="1" applyFill="1" applyBorder="1" applyAlignment="1">
      <alignment horizontal="center" vertical="center"/>
    </xf>
    <xf numFmtId="164" fontId="6" fillId="2" borderId="23" xfId="0" applyNumberFormat="1" applyFont="1" applyFill="1" applyBorder="1" applyAlignment="1">
      <alignment horizontal="center" vertical="center"/>
    </xf>
    <xf numFmtId="0" fontId="6" fillId="3" borderId="97" xfId="0" applyFont="1" applyFill="1" applyBorder="1" applyAlignment="1">
      <alignment horizontal="center" vertical="center" wrapText="1"/>
    </xf>
    <xf numFmtId="164" fontId="6" fillId="2" borderId="9" xfId="0" applyNumberFormat="1" applyFont="1" applyFill="1" applyBorder="1" applyAlignment="1">
      <alignment horizontal="center" vertical="center" wrapText="1"/>
    </xf>
    <xf numFmtId="16" fontId="6" fillId="0" borderId="89" xfId="0" quotePrefix="1" applyNumberFormat="1" applyFont="1" applyFill="1" applyBorder="1" applyAlignment="1">
      <alignment horizontal="center" vertical="center"/>
    </xf>
    <xf numFmtId="0" fontId="7" fillId="2" borderId="15" xfId="0" applyFont="1" applyFill="1" applyBorder="1" applyAlignment="1">
      <alignment horizontal="center" vertical="center" wrapText="1"/>
    </xf>
    <xf numFmtId="0" fontId="21" fillId="3" borderId="0"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6" fillId="3" borderId="63" xfId="0" applyFont="1" applyFill="1" applyBorder="1" applyAlignment="1">
      <alignment horizontal="center" vertical="center" wrapText="1"/>
    </xf>
    <xf numFmtId="16" fontId="6" fillId="0" borderId="89" xfId="0" quotePrefix="1" applyNumberFormat="1" applyFont="1" applyFill="1" applyBorder="1" applyAlignment="1">
      <alignment horizontal="center" vertical="center"/>
    </xf>
    <xf numFmtId="0" fontId="21" fillId="3" borderId="6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63" xfId="0" applyFont="1" applyFill="1" applyBorder="1" applyAlignment="1">
      <alignment horizontal="center" vertical="center" wrapText="1"/>
    </xf>
    <xf numFmtId="0" fontId="5" fillId="0" borderId="89" xfId="0" quotePrefix="1" applyFont="1" applyBorder="1" applyAlignment="1">
      <alignment horizontal="center" vertical="center" wrapText="1"/>
    </xf>
    <xf numFmtId="164" fontId="5" fillId="2" borderId="9" xfId="0" quotePrefix="1" applyNumberFormat="1"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3" borderId="62" xfId="0" applyFont="1" applyFill="1" applyBorder="1" applyAlignment="1">
      <alignment horizontal="center" vertical="center" wrapText="1"/>
    </xf>
    <xf numFmtId="0" fontId="4" fillId="0" borderId="0" xfId="0" applyFont="1" applyAlignment="1">
      <alignment vertical="center" wrapText="1"/>
    </xf>
    <xf numFmtId="0" fontId="21" fillId="3" borderId="20" xfId="0" applyFont="1" applyFill="1" applyBorder="1" applyAlignment="1">
      <alignment vertical="center" wrapText="1"/>
    </xf>
    <xf numFmtId="0" fontId="21" fillId="3" borderId="21" xfId="0" applyFont="1" applyFill="1" applyBorder="1" applyAlignment="1">
      <alignment vertical="center" wrapText="1"/>
    </xf>
    <xf numFmtId="0" fontId="21" fillId="0" borderId="0" xfId="0" applyFont="1" applyFill="1" applyBorder="1" applyAlignment="1">
      <alignment vertical="center" wrapText="1"/>
    </xf>
    <xf numFmtId="164" fontId="6" fillId="2" borderId="9" xfId="1" quotePrefix="1" applyNumberFormat="1" applyFont="1" applyFill="1" applyBorder="1" applyAlignment="1">
      <alignment vertical="center"/>
    </xf>
    <xf numFmtId="16" fontId="6" fillId="0" borderId="89" xfId="0" quotePrefix="1" applyNumberFormat="1" applyFont="1" applyBorder="1" applyAlignment="1">
      <alignment horizontal="center" vertical="center"/>
    </xf>
    <xf numFmtId="16" fontId="6" fillId="0" borderId="89" xfId="0" quotePrefix="1" applyNumberFormat="1" applyFont="1" applyFill="1" applyBorder="1" applyAlignment="1">
      <alignment horizontal="center" vertical="center"/>
    </xf>
    <xf numFmtId="0" fontId="6" fillId="2" borderId="58" xfId="1" applyFont="1" applyFill="1" applyBorder="1" applyAlignment="1">
      <alignment horizontal="center" vertical="center" wrapText="1"/>
    </xf>
    <xf numFmtId="164" fontId="6" fillId="2" borderId="9" xfId="0" applyNumberFormat="1" applyFont="1" applyFill="1" applyBorder="1" applyAlignment="1">
      <alignment horizontal="center" vertical="center" wrapText="1"/>
    </xf>
    <xf numFmtId="164" fontId="6" fillId="2" borderId="23" xfId="0" applyNumberFormat="1" applyFont="1" applyFill="1" applyBorder="1" applyAlignment="1">
      <alignment horizontal="center" vertical="center" wrapText="1"/>
    </xf>
    <xf numFmtId="0" fontId="6" fillId="0" borderId="0" xfId="0" applyFont="1" applyFill="1" applyBorder="1" applyAlignment="1">
      <alignment vertical="center"/>
    </xf>
    <xf numFmtId="0" fontId="6" fillId="0" borderId="0" xfId="0" applyFont="1" applyFill="1" applyBorder="1" applyAlignment="1"/>
    <xf numFmtId="0" fontId="5" fillId="0" borderId="0" xfId="0" applyFont="1" applyFill="1" applyAlignment="1">
      <alignment horizontal="left" vertical="center" wrapText="1"/>
    </xf>
    <xf numFmtId="0" fontId="7" fillId="2" borderId="14" xfId="0" applyFont="1" applyFill="1" applyBorder="1" applyAlignment="1">
      <alignment horizontal="center" vertical="top" wrapText="1"/>
    </xf>
    <xf numFmtId="0" fontId="25" fillId="0" borderId="0" xfId="0" applyFont="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xf numFmtId="0" fontId="5" fillId="0" borderId="0" xfId="0" applyFont="1"/>
    <xf numFmtId="0" fontId="6" fillId="0" borderId="0" xfId="0" applyFont="1" applyAlignment="1"/>
    <xf numFmtId="0" fontId="6" fillId="0" borderId="0" xfId="0" applyFont="1" applyFill="1" applyAlignment="1"/>
    <xf numFmtId="0" fontId="6" fillId="0" borderId="0" xfId="4" applyFont="1" applyAlignment="1">
      <alignment vertical="center"/>
    </xf>
    <xf numFmtId="0" fontId="6" fillId="0" borderId="0" xfId="4" applyFont="1" applyFill="1" applyBorder="1" applyAlignment="1">
      <alignment vertical="center"/>
    </xf>
    <xf numFmtId="0" fontId="6" fillId="0" borderId="0" xfId="4" applyFont="1" applyFill="1" applyAlignment="1">
      <alignment vertical="center"/>
    </xf>
    <xf numFmtId="0" fontId="6" fillId="0" borderId="0" xfId="1" applyFont="1" applyFill="1" applyBorder="1" applyAlignment="1"/>
    <xf numFmtId="16" fontId="6" fillId="0" borderId="89" xfId="0" quotePrefix="1" applyNumberFormat="1" applyFont="1" applyBorder="1" applyAlignment="1">
      <alignment horizontal="center" vertical="center"/>
    </xf>
    <xf numFmtId="0" fontId="6" fillId="2" borderId="58" xfId="0" applyFont="1" applyFill="1" applyBorder="1" applyAlignment="1">
      <alignment horizontal="center" vertical="center" wrapText="1"/>
    </xf>
    <xf numFmtId="0" fontId="6" fillId="2" borderId="56" xfId="0" applyFont="1" applyFill="1" applyBorder="1" applyAlignment="1">
      <alignment horizontal="center" vertical="center" wrapText="1"/>
    </xf>
    <xf numFmtId="0" fontId="6" fillId="0" borderId="0" xfId="0" applyFont="1" applyAlignment="1">
      <alignment horizontal="left" vertical="center" wrapText="1"/>
    </xf>
    <xf numFmtId="0" fontId="6" fillId="3" borderId="42" xfId="0" applyFont="1" applyFill="1" applyBorder="1" applyAlignment="1">
      <alignment horizontal="center" vertical="center" wrapText="1"/>
    </xf>
    <xf numFmtId="0" fontId="21" fillId="2" borderId="21" xfId="0" applyFont="1" applyFill="1" applyBorder="1" applyAlignment="1">
      <alignment horizontal="center" vertical="center" wrapText="1"/>
    </xf>
    <xf numFmtId="0" fontId="6" fillId="3" borderId="63" xfId="0" applyFont="1" applyFill="1" applyBorder="1" applyAlignment="1">
      <alignment horizontal="center" vertical="center" wrapText="1"/>
    </xf>
    <xf numFmtId="0" fontId="21" fillId="3" borderId="21"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1" fillId="3" borderId="63" xfId="0" applyFont="1" applyFill="1" applyBorder="1" applyAlignment="1">
      <alignment horizontal="center" vertical="center" wrapText="1"/>
    </xf>
    <xf numFmtId="0" fontId="21" fillId="3" borderId="25" xfId="0" applyFont="1" applyFill="1" applyBorder="1" applyAlignment="1">
      <alignment horizontal="center" vertical="center" wrapText="1"/>
    </xf>
    <xf numFmtId="0" fontId="21" fillId="3" borderId="93" xfId="0" applyFont="1" applyFill="1" applyBorder="1" applyAlignment="1">
      <alignment horizontal="center" vertical="center" wrapText="1"/>
    </xf>
    <xf numFmtId="16" fontId="6" fillId="0" borderId="89" xfId="0" quotePrefix="1" applyNumberFormat="1" applyFont="1" applyFill="1" applyBorder="1" applyAlignment="1">
      <alignment horizontal="center" vertical="center"/>
    </xf>
    <xf numFmtId="0" fontId="7" fillId="0" borderId="2" xfId="1" applyFont="1" applyBorder="1" applyAlignment="1">
      <alignment horizontal="center" vertical="center"/>
    </xf>
    <xf numFmtId="0" fontId="6" fillId="0" borderId="89" xfId="0" quotePrefix="1" applyFont="1" applyBorder="1" applyAlignment="1">
      <alignment horizontal="center" vertical="center"/>
    </xf>
    <xf numFmtId="16" fontId="5" fillId="0" borderId="89" xfId="0" quotePrefix="1" applyNumberFormat="1" applyFont="1" applyBorder="1" applyAlignment="1">
      <alignment horizontal="center" vertical="center" wrapText="1"/>
    </xf>
    <xf numFmtId="0" fontId="5" fillId="0" borderId="89" xfId="0" applyFont="1" applyBorder="1" applyAlignment="1">
      <alignment horizontal="center" vertical="center" wrapText="1"/>
    </xf>
    <xf numFmtId="0" fontId="0" fillId="0" borderId="89" xfId="0" applyBorder="1" applyAlignment="1">
      <alignment horizontal="center" vertical="center" wrapText="1"/>
    </xf>
    <xf numFmtId="166" fontId="6" fillId="2" borderId="9" xfId="4" applyNumberFormat="1" applyFont="1" applyFill="1" applyBorder="1" applyAlignment="1">
      <alignment horizontal="center" vertical="center"/>
    </xf>
    <xf numFmtId="0" fontId="7" fillId="3" borderId="3" xfId="1" applyFont="1" applyFill="1" applyBorder="1" applyAlignment="1">
      <alignment horizontal="center" vertical="center" wrapText="1"/>
    </xf>
    <xf numFmtId="0" fontId="7" fillId="3" borderId="2" xfId="1" applyFont="1" applyFill="1" applyBorder="1" applyAlignment="1">
      <alignment horizontal="center" vertical="center" wrapText="1"/>
    </xf>
    <xf numFmtId="0" fontId="21" fillId="3" borderId="26" xfId="0" applyFont="1" applyFill="1" applyBorder="1" applyAlignment="1">
      <alignment horizontal="center" vertical="center" wrapText="1"/>
    </xf>
    <xf numFmtId="0" fontId="0" fillId="0" borderId="89" xfId="0" applyBorder="1" applyAlignment="1">
      <alignment horizontal="center" vertical="center"/>
    </xf>
    <xf numFmtId="166" fontId="6" fillId="2" borderId="9" xfId="0" applyNumberFormat="1" applyFont="1" applyFill="1" applyBorder="1" applyAlignment="1">
      <alignment horizontal="center" vertical="center" wrapText="1"/>
    </xf>
    <xf numFmtId="0" fontId="9" fillId="0" borderId="2" xfId="4" applyFont="1" applyBorder="1" applyAlignment="1">
      <alignment horizontal="center" vertical="center"/>
    </xf>
    <xf numFmtId="166" fontId="6" fillId="2" borderId="15" xfId="0" applyNumberFormat="1" applyFont="1" applyFill="1" applyBorder="1" applyAlignment="1">
      <alignment horizontal="center" vertical="center" wrapText="1"/>
    </xf>
    <xf numFmtId="16" fontId="6" fillId="0" borderId="87" xfId="0" quotePrefix="1" applyNumberFormat="1" applyFont="1" applyBorder="1" applyAlignment="1">
      <alignment horizontal="center" vertical="center"/>
    </xf>
    <xf numFmtId="0" fontId="2" fillId="0" borderId="0" xfId="4" applyAlignment="1">
      <alignment vertical="center"/>
    </xf>
    <xf numFmtId="0" fontId="2" fillId="0" borderId="3" xfId="4" applyBorder="1" applyAlignment="1">
      <alignment vertical="center"/>
    </xf>
    <xf numFmtId="0" fontId="21" fillId="3" borderId="0" xfId="0" applyFont="1" applyFill="1" applyAlignment="1">
      <alignment horizontal="center" vertical="center" wrapText="1"/>
    </xf>
    <xf numFmtId="0" fontId="6" fillId="0" borderId="0" xfId="0" applyFont="1" applyAlignment="1">
      <alignment horizontal="left" vertical="center" wrapText="1" indent="2"/>
    </xf>
    <xf numFmtId="0" fontId="6" fillId="3" borderId="0" xfId="0" applyFont="1" applyFill="1" applyAlignment="1">
      <alignment horizontal="center" vertical="center" wrapText="1"/>
    </xf>
    <xf numFmtId="0" fontId="2" fillId="0" borderId="89" xfId="4" applyBorder="1" applyAlignment="1">
      <alignment horizontal="center" vertical="center"/>
    </xf>
    <xf numFmtId="0" fontId="21" fillId="0" borderId="0" xfId="0" applyFont="1" applyAlignment="1">
      <alignment vertical="center" wrapText="1"/>
    </xf>
    <xf numFmtId="16" fontId="6" fillId="0" borderId="88" xfId="0" quotePrefix="1" applyNumberFormat="1" applyFont="1" applyBorder="1" applyAlignment="1">
      <alignment horizontal="center" vertical="center"/>
    </xf>
    <xf numFmtId="0" fontId="7" fillId="0" borderId="86" xfId="0" applyFont="1" applyBorder="1" applyAlignment="1">
      <alignment horizontal="center" vertical="top" wrapText="1"/>
    </xf>
    <xf numFmtId="0" fontId="2" fillId="0" borderId="0" xfId="4" applyFill="1" applyAlignment="1">
      <alignment vertical="center"/>
    </xf>
    <xf numFmtId="0" fontId="6" fillId="0" borderId="88" xfId="0" quotePrefix="1" applyFont="1" applyFill="1" applyBorder="1" applyAlignment="1">
      <alignment horizontal="center" vertical="center"/>
    </xf>
    <xf numFmtId="0" fontId="7" fillId="0" borderId="3" xfId="0" applyFont="1" applyFill="1" applyBorder="1" applyAlignment="1">
      <alignment horizontal="left" vertical="center"/>
    </xf>
    <xf numFmtId="0" fontId="4" fillId="0" borderId="0" xfId="0" applyFont="1" applyFill="1" applyAlignment="1">
      <alignment horizontal="left" vertical="center" wrapText="1"/>
    </xf>
    <xf numFmtId="16" fontId="5" fillId="0" borderId="89" xfId="0" quotePrefix="1" applyNumberFormat="1" applyFont="1" applyFill="1" applyBorder="1" applyAlignment="1">
      <alignment horizontal="center" vertical="center" wrapText="1"/>
    </xf>
    <xf numFmtId="0" fontId="2" fillId="0" borderId="89" xfId="4" applyFill="1" applyBorder="1" applyAlignment="1">
      <alignment horizontal="center" vertical="center"/>
    </xf>
    <xf numFmtId="0" fontId="6" fillId="0" borderId="0" xfId="0" applyFont="1"/>
    <xf numFmtId="0" fontId="2" fillId="2" borderId="42" xfId="4" applyFill="1" applyBorder="1" applyAlignment="1">
      <alignment vertical="center"/>
    </xf>
    <xf numFmtId="0" fontId="7" fillId="0" borderId="0" xfId="0" applyFont="1" applyAlignment="1">
      <alignment horizontal="center" vertical="center" wrapText="1"/>
    </xf>
    <xf numFmtId="0" fontId="2" fillId="2" borderId="41" xfId="4" applyFill="1" applyBorder="1" applyAlignment="1">
      <alignment vertical="center"/>
    </xf>
    <xf numFmtId="0" fontId="20" fillId="3" borderId="0" xfId="4" applyFont="1" applyFill="1" applyAlignment="1">
      <alignment vertical="center"/>
    </xf>
    <xf numFmtId="0" fontId="20" fillId="2" borderId="0" xfId="4" applyFont="1" applyFill="1" applyAlignment="1">
      <alignment vertical="center"/>
    </xf>
    <xf numFmtId="0" fontId="2" fillId="3" borderId="42" xfId="4" applyFill="1" applyBorder="1" applyAlignment="1">
      <alignment vertical="center"/>
    </xf>
    <xf numFmtId="0" fontId="6" fillId="0" borderId="0" xfId="0" applyFont="1" applyAlignment="1">
      <alignment horizontal="justify" vertical="center" wrapText="1"/>
    </xf>
    <xf numFmtId="0" fontId="7" fillId="0" borderId="0" xfId="0" applyFont="1" applyAlignment="1">
      <alignment horizontal="left" vertical="center"/>
    </xf>
    <xf numFmtId="0" fontId="6" fillId="3" borderId="0" xfId="0" applyFont="1" applyFill="1" applyAlignment="1">
      <alignment horizontal="justify" vertical="center"/>
    </xf>
    <xf numFmtId="0" fontId="6" fillId="3" borderId="0" xfId="0" applyFont="1" applyFill="1" applyAlignment="1">
      <alignment vertical="center"/>
    </xf>
    <xf numFmtId="0" fontId="6" fillId="3" borderId="0" xfId="0" applyFont="1" applyFill="1" applyAlignment="1">
      <alignment horizontal="center" vertical="center"/>
    </xf>
    <xf numFmtId="0" fontId="2" fillId="3" borderId="0" xfId="4" applyFill="1" applyAlignment="1">
      <alignment vertical="center"/>
    </xf>
    <xf numFmtId="0" fontId="5" fillId="0" borderId="89" xfId="0" applyFont="1" applyFill="1" applyBorder="1" applyAlignment="1">
      <alignment horizontal="center" vertical="center" wrapText="1"/>
    </xf>
    <xf numFmtId="0" fontId="0" fillId="0" borderId="89" xfId="0" applyFill="1" applyBorder="1" applyAlignment="1">
      <alignment horizontal="center" vertical="center"/>
    </xf>
    <xf numFmtId="0" fontId="7" fillId="0" borderId="0" xfId="0" applyFont="1" applyAlignment="1">
      <alignment horizontal="left" vertical="center" wrapText="1"/>
    </xf>
    <xf numFmtId="0" fontId="2" fillId="3" borderId="8" xfId="4" applyFill="1" applyBorder="1" applyAlignment="1">
      <alignment vertical="center"/>
    </xf>
    <xf numFmtId="0" fontId="2" fillId="3" borderId="75" xfId="4" applyFill="1" applyBorder="1" applyAlignment="1">
      <alignment vertical="center"/>
    </xf>
    <xf numFmtId="0" fontId="5" fillId="0" borderId="0" xfId="0" applyFont="1" applyAlignment="1">
      <alignment horizontal="center" vertical="center" wrapText="1"/>
    </xf>
    <xf numFmtId="0" fontId="21" fillId="0" borderId="0" xfId="0" applyFont="1" applyAlignment="1">
      <alignment horizontal="center" vertical="center" wrapText="1"/>
    </xf>
    <xf numFmtId="0" fontId="6" fillId="0" borderId="0" xfId="8" applyFont="1" applyAlignment="1">
      <alignment vertical="center" wrapText="1"/>
    </xf>
    <xf numFmtId="0" fontId="9" fillId="0" borderId="37" xfId="4" applyFont="1" applyBorder="1" applyAlignment="1">
      <alignment horizontal="center" vertical="center"/>
    </xf>
    <xf numFmtId="0" fontId="7" fillId="0" borderId="117" xfId="0" applyFont="1" applyBorder="1" applyAlignment="1">
      <alignment horizontal="center" vertical="top" wrapText="1"/>
    </xf>
    <xf numFmtId="0" fontId="9" fillId="0" borderId="36" xfId="4" applyFont="1" applyBorder="1" applyAlignment="1">
      <alignment horizontal="center" vertical="center"/>
    </xf>
    <xf numFmtId="0" fontId="21" fillId="2" borderId="30" xfId="1" applyFont="1" applyFill="1" applyBorder="1" applyAlignment="1">
      <alignment horizontal="center" vertical="center"/>
    </xf>
    <xf numFmtId="0" fontId="21" fillId="2" borderId="40" xfId="1" applyFont="1" applyFill="1" applyBorder="1" applyAlignment="1">
      <alignment horizontal="center" vertical="center"/>
    </xf>
    <xf numFmtId="0" fontId="6" fillId="2" borderId="58" xfId="1" applyFont="1" applyFill="1" applyBorder="1" applyAlignment="1">
      <alignment horizontal="center" vertical="center" wrapText="1"/>
    </xf>
    <xf numFmtId="0" fontId="21" fillId="2" borderId="28" xfId="1" applyFont="1" applyFill="1" applyBorder="1" applyAlignment="1">
      <alignment horizontal="center" vertical="center"/>
    </xf>
    <xf numFmtId="0" fontId="21" fillId="2" borderId="27" xfId="1" applyFont="1" applyFill="1" applyBorder="1" applyAlignment="1">
      <alignment horizontal="center" vertical="center"/>
    </xf>
    <xf numFmtId="0" fontId="6" fillId="2" borderId="56"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6" fillId="2" borderId="41" xfId="1" applyFont="1" applyFill="1" applyBorder="1" applyAlignment="1">
      <alignment horizontal="center" vertical="center" wrapText="1"/>
    </xf>
    <xf numFmtId="0" fontId="6" fillId="2" borderId="42" xfId="1" applyFont="1" applyFill="1" applyBorder="1" applyAlignment="1">
      <alignment horizontal="center" vertical="center" wrapText="1"/>
    </xf>
    <xf numFmtId="0" fontId="21" fillId="2" borderId="21" xfId="1" applyFont="1" applyFill="1" applyBorder="1" applyAlignment="1">
      <alignment horizontal="center" vertical="center"/>
    </xf>
    <xf numFmtId="164" fontId="6" fillId="2" borderId="9" xfId="1" quotePrefix="1" applyNumberFormat="1" applyFont="1" applyFill="1" applyBorder="1" applyAlignment="1">
      <alignment horizontal="center" vertical="center"/>
    </xf>
    <xf numFmtId="0" fontId="21" fillId="2" borderId="34" xfId="1" applyFont="1" applyFill="1" applyBorder="1" applyAlignment="1">
      <alignment horizontal="center" vertical="center"/>
    </xf>
    <xf numFmtId="164" fontId="6" fillId="2" borderId="9" xfId="0" applyNumberFormat="1" applyFont="1" applyFill="1" applyBorder="1" applyAlignment="1">
      <alignment horizontal="center" vertical="center" wrapText="1"/>
    </xf>
    <xf numFmtId="0" fontId="6" fillId="2" borderId="18" xfId="1" applyFont="1" applyFill="1" applyBorder="1" applyAlignment="1">
      <alignment horizontal="center" vertical="center"/>
    </xf>
    <xf numFmtId="0" fontId="21" fillId="2" borderId="0" xfId="1" applyFont="1" applyFill="1" applyBorder="1" applyAlignment="1">
      <alignment horizontal="center" vertical="center" wrapText="1"/>
    </xf>
    <xf numFmtId="0" fontId="21" fillId="2" borderId="91" xfId="1" applyFont="1" applyFill="1" applyBorder="1" applyAlignment="1">
      <alignment horizontal="center" vertical="center"/>
    </xf>
    <xf numFmtId="0" fontId="6" fillId="2" borderId="69" xfId="0" applyFont="1" applyFill="1" applyBorder="1" applyAlignment="1">
      <alignment horizontal="center" vertical="center" wrapText="1"/>
    </xf>
    <xf numFmtId="0" fontId="6" fillId="2" borderId="56" xfId="1" applyFont="1" applyFill="1" applyBorder="1" applyAlignment="1">
      <alignment horizontal="center" vertical="center" wrapText="1"/>
    </xf>
    <xf numFmtId="164" fontId="6" fillId="2" borderId="15" xfId="1" quotePrefix="1" applyNumberFormat="1" applyFont="1" applyFill="1" applyBorder="1" applyAlignment="1">
      <alignment horizontal="center" vertical="center"/>
    </xf>
    <xf numFmtId="0" fontId="6" fillId="2" borderId="18" xfId="1" applyFont="1" applyFill="1" applyBorder="1" applyAlignment="1">
      <alignment horizontal="center" vertical="center" wrapText="1"/>
    </xf>
    <xf numFmtId="0" fontId="6" fillId="3" borderId="58" xfId="0" applyFont="1" applyFill="1" applyBorder="1" applyAlignment="1">
      <alignment horizontal="center" vertical="center"/>
    </xf>
    <xf numFmtId="164" fontId="6" fillId="2" borderId="9" xfId="0" quotePrefix="1" applyNumberFormat="1" applyFont="1" applyFill="1" applyBorder="1" applyAlignment="1">
      <alignment horizontal="center" vertical="center" wrapText="1"/>
    </xf>
    <xf numFmtId="0" fontId="6" fillId="2" borderId="99" xfId="1" applyFont="1" applyFill="1" applyBorder="1" applyAlignment="1">
      <alignment horizontal="center" vertical="center" wrapText="1"/>
    </xf>
    <xf numFmtId="0" fontId="6" fillId="2" borderId="61" xfId="0" applyFont="1" applyFill="1" applyBorder="1" applyAlignment="1">
      <alignment horizontal="center" vertical="center" wrapText="1"/>
    </xf>
    <xf numFmtId="0" fontId="6" fillId="3" borderId="58" xfId="0" applyFont="1" applyFill="1" applyBorder="1" applyAlignment="1">
      <alignment horizontal="center" vertical="center" wrapText="1"/>
    </xf>
    <xf numFmtId="0" fontId="6" fillId="3" borderId="69" xfId="0" applyFont="1" applyFill="1" applyBorder="1" applyAlignment="1">
      <alignment horizontal="center" vertical="center" wrapText="1"/>
    </xf>
    <xf numFmtId="0" fontId="5" fillId="2" borderId="18" xfId="0" applyFont="1" applyFill="1" applyBorder="1" applyAlignment="1">
      <alignment horizontal="center" vertical="center" wrapText="1"/>
    </xf>
    <xf numFmtId="16" fontId="5" fillId="2" borderId="5" xfId="0" quotePrefix="1" applyNumberFormat="1"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6" fillId="2" borderId="0" xfId="1" applyFont="1" applyFill="1" applyBorder="1" applyAlignment="1">
      <alignment horizontal="center" vertical="center"/>
    </xf>
    <xf numFmtId="0" fontId="6" fillId="2" borderId="63" xfId="1" applyFont="1" applyFill="1" applyBorder="1" applyAlignment="1">
      <alignment horizontal="center" vertical="center"/>
    </xf>
    <xf numFmtId="0" fontId="7" fillId="2" borderId="8"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6" fillId="2" borderId="0" xfId="1" applyFont="1" applyFill="1" applyBorder="1" applyAlignment="1">
      <alignment horizontal="center" vertical="center" wrapText="1"/>
    </xf>
    <xf numFmtId="0" fontId="5" fillId="2" borderId="5" xfId="0" applyFont="1" applyFill="1" applyBorder="1" applyAlignment="1">
      <alignment horizontal="center" vertical="center" wrapText="1"/>
    </xf>
    <xf numFmtId="0" fontId="21" fillId="2" borderId="22" xfId="0" applyFont="1" applyFill="1" applyBorder="1" applyAlignment="1">
      <alignment horizontal="center" vertical="center" wrapText="1"/>
    </xf>
    <xf numFmtId="0" fontId="21" fillId="2" borderId="20" xfId="0" applyFont="1" applyFill="1" applyBorder="1" applyAlignment="1">
      <alignment horizontal="center" vertical="center" wrapText="1"/>
    </xf>
    <xf numFmtId="0" fontId="21" fillId="2" borderId="67" xfId="0" applyFont="1" applyFill="1" applyBorder="1" applyAlignment="1">
      <alignment horizontal="center" vertical="center" wrapText="1"/>
    </xf>
    <xf numFmtId="0" fontId="5" fillId="2" borderId="66"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63" xfId="0" applyFont="1" applyFill="1" applyBorder="1" applyAlignment="1">
      <alignment horizontal="center" vertical="center" wrapText="1"/>
    </xf>
    <xf numFmtId="0" fontId="21" fillId="2" borderId="44"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6" fillId="3" borderId="56" xfId="0" applyFont="1" applyFill="1" applyBorder="1" applyAlignment="1">
      <alignment horizontal="center" vertical="center" wrapText="1"/>
    </xf>
    <xf numFmtId="0" fontId="6" fillId="3" borderId="61" xfId="0" applyFont="1" applyFill="1" applyBorder="1" applyAlignment="1">
      <alignment horizontal="center" vertical="center" wrapText="1"/>
    </xf>
    <xf numFmtId="0" fontId="21" fillId="3" borderId="21"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3" xfId="0" applyFont="1" applyFill="1" applyBorder="1" applyAlignment="1">
      <alignment horizontal="center" vertical="center" wrapText="1"/>
    </xf>
    <xf numFmtId="0" fontId="21" fillId="3" borderId="25" xfId="0" applyFont="1" applyFill="1" applyBorder="1" applyAlignment="1">
      <alignment horizontal="center" vertical="center" wrapText="1"/>
    </xf>
    <xf numFmtId="0" fontId="21" fillId="3" borderId="93" xfId="0" applyFont="1" applyFill="1" applyBorder="1" applyAlignment="1">
      <alignment horizontal="center" vertical="center" wrapText="1"/>
    </xf>
    <xf numFmtId="0" fontId="21" fillId="3" borderId="63"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21" fillId="2" borderId="28" xfId="0" applyFont="1" applyFill="1" applyBorder="1" applyAlignment="1">
      <alignment horizontal="center" vertical="center" wrapText="1"/>
    </xf>
    <xf numFmtId="0" fontId="21" fillId="2" borderId="30" xfId="0" applyFont="1" applyFill="1" applyBorder="1" applyAlignment="1">
      <alignment horizontal="center" vertical="center" wrapText="1"/>
    </xf>
    <xf numFmtId="0" fontId="21" fillId="2" borderId="91" xfId="0" applyFont="1" applyFill="1" applyBorder="1" applyAlignment="1">
      <alignment horizontal="center" vertical="center" wrapText="1"/>
    </xf>
    <xf numFmtId="0" fontId="21" fillId="3" borderId="30" xfId="0" applyFont="1" applyFill="1" applyBorder="1" applyAlignment="1">
      <alignment horizontal="center" vertical="center" wrapText="1"/>
    </xf>
    <xf numFmtId="0" fontId="21" fillId="3" borderId="91" xfId="0" applyFont="1" applyFill="1" applyBorder="1" applyAlignment="1">
      <alignment horizontal="center" vertical="center" wrapText="1"/>
    </xf>
    <xf numFmtId="0" fontId="21" fillId="3" borderId="28" xfId="0" applyFont="1" applyFill="1" applyBorder="1" applyAlignment="1">
      <alignment horizontal="center" vertical="center" wrapText="1"/>
    </xf>
    <xf numFmtId="0" fontId="21" fillId="2" borderId="21" xfId="0" applyFont="1" applyFill="1" applyBorder="1" applyAlignment="1">
      <alignment horizontal="center" vertical="center"/>
    </xf>
    <xf numFmtId="0" fontId="6" fillId="2" borderId="66" xfId="1" applyFont="1" applyFill="1" applyBorder="1" applyAlignment="1">
      <alignment horizontal="center" vertical="center" wrapText="1"/>
    </xf>
    <xf numFmtId="0" fontId="21" fillId="2" borderId="25" xfId="0" applyFont="1" applyFill="1" applyBorder="1" applyAlignment="1">
      <alignment horizontal="center" vertical="center" wrapText="1"/>
    </xf>
    <xf numFmtId="0" fontId="6" fillId="2" borderId="0" xfId="0" applyFont="1" applyFill="1" applyBorder="1" applyAlignment="1">
      <alignment horizontal="center" vertical="center"/>
    </xf>
    <xf numFmtId="0" fontId="6" fillId="3" borderId="0" xfId="0" applyFont="1" applyFill="1" applyAlignment="1">
      <alignment horizontal="center" vertical="center" wrapText="1"/>
    </xf>
    <xf numFmtId="0" fontId="21" fillId="3" borderId="0" xfId="0" applyFont="1" applyFill="1" applyAlignment="1">
      <alignment horizontal="center" vertical="center" wrapText="1"/>
    </xf>
    <xf numFmtId="0" fontId="21" fillId="3" borderId="26"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21" fillId="3" borderId="5" xfId="0" applyFont="1" applyFill="1" applyBorder="1" applyAlignment="1">
      <alignment horizontal="center" vertical="center"/>
    </xf>
    <xf numFmtId="166" fontId="6" fillId="2" borderId="9" xfId="4" applyNumberFormat="1" applyFont="1" applyFill="1" applyBorder="1" applyAlignment="1">
      <alignment horizontal="center" vertical="center"/>
    </xf>
    <xf numFmtId="0" fontId="21" fillId="3" borderId="40"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30" xfId="0" applyFont="1" applyFill="1" applyBorder="1" applyAlignment="1">
      <alignment horizontal="center" vertical="center"/>
    </xf>
    <xf numFmtId="0" fontId="21" fillId="3" borderId="91" xfId="0" applyFont="1" applyFill="1" applyBorder="1" applyAlignment="1">
      <alignment horizontal="center" vertical="center"/>
    </xf>
    <xf numFmtId="0" fontId="21" fillId="3" borderId="62"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0" borderId="0" xfId="0" applyFont="1" applyBorder="1" applyAlignment="1">
      <alignment horizontal="center" vertical="center"/>
    </xf>
    <xf numFmtId="0" fontId="6" fillId="0" borderId="0" xfId="4" applyFont="1" applyFill="1" applyBorder="1" applyAlignment="1">
      <alignment vertical="center" wrapText="1"/>
    </xf>
    <xf numFmtId="0" fontId="6" fillId="0" borderId="0" xfId="4" applyFont="1" applyFill="1" applyAlignment="1">
      <alignment vertical="center" wrapText="1"/>
    </xf>
    <xf numFmtId="0" fontId="2" fillId="0" borderId="0" xfId="4" applyFont="1" applyFill="1" applyAlignment="1">
      <alignment vertical="center" wrapText="1"/>
    </xf>
    <xf numFmtId="0" fontId="7" fillId="0" borderId="0" xfId="4" applyFont="1" applyFill="1" applyAlignment="1">
      <alignment horizontal="center" vertical="center"/>
    </xf>
    <xf numFmtId="0" fontId="7" fillId="0" borderId="0" xfId="0" applyFont="1" applyAlignment="1">
      <alignment horizontal="center" vertical="center"/>
    </xf>
    <xf numFmtId="0" fontId="6" fillId="0" borderId="74" xfId="1" applyFont="1" applyBorder="1" applyAlignment="1">
      <alignment vertical="center"/>
    </xf>
    <xf numFmtId="0" fontId="6" fillId="0" borderId="72" xfId="1" applyFont="1" applyBorder="1" applyAlignment="1">
      <alignment vertical="center"/>
    </xf>
    <xf numFmtId="0" fontId="6" fillId="0" borderId="10" xfId="1" applyFont="1" applyBorder="1" applyAlignment="1">
      <alignment vertical="center"/>
    </xf>
    <xf numFmtId="0" fontId="7" fillId="0" borderId="72" xfId="1" applyFont="1" applyFill="1" applyBorder="1" applyAlignment="1">
      <alignment vertical="center" wrapText="1"/>
    </xf>
    <xf numFmtId="0" fontId="6" fillId="0" borderId="72" xfId="0" applyFont="1" applyFill="1" applyBorder="1" applyAlignment="1">
      <alignment horizontal="justify" vertical="center" wrapText="1"/>
    </xf>
    <xf numFmtId="0" fontId="2" fillId="0" borderId="72" xfId="0" applyFont="1" applyFill="1" applyBorder="1" applyAlignment="1">
      <alignment vertical="center"/>
    </xf>
    <xf numFmtId="0" fontId="6" fillId="0" borderId="72" xfId="1" applyFont="1" applyFill="1" applyBorder="1" applyAlignment="1">
      <alignment horizontal="left" vertical="center" wrapText="1"/>
    </xf>
    <xf numFmtId="0" fontId="7" fillId="0" borderId="72" xfId="0" applyFont="1" applyFill="1" applyBorder="1" applyAlignment="1">
      <alignment vertical="center"/>
    </xf>
    <xf numFmtId="0" fontId="5" fillId="0" borderId="10" xfId="0" applyFont="1" applyFill="1" applyBorder="1" applyAlignment="1">
      <alignment vertical="center" wrapText="1"/>
    </xf>
    <xf numFmtId="164" fontId="6" fillId="2" borderId="15" xfId="0" quotePrefix="1" applyNumberFormat="1" applyFont="1" applyFill="1" applyBorder="1" applyAlignment="1">
      <alignment horizontal="center" vertical="center" wrapText="1"/>
    </xf>
    <xf numFmtId="0" fontId="6" fillId="0" borderId="70" xfId="1" applyFont="1" applyBorder="1" applyAlignment="1">
      <alignment vertical="center"/>
    </xf>
    <xf numFmtId="0" fontId="7" fillId="0" borderId="72" xfId="1" applyFont="1" applyBorder="1" applyAlignment="1">
      <alignment vertical="center" wrapText="1"/>
    </xf>
    <xf numFmtId="0" fontId="6" fillId="0" borderId="72" xfId="0" applyFont="1" applyBorder="1" applyAlignment="1">
      <alignment vertical="center" wrapText="1"/>
    </xf>
    <xf numFmtId="0" fontId="5" fillId="0" borderId="72"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21" fillId="2" borderId="127" xfId="0" applyFont="1" applyFill="1" applyBorder="1" applyAlignment="1">
      <alignment horizontal="center" vertical="center" wrapText="1"/>
    </xf>
    <xf numFmtId="0" fontId="7" fillId="0" borderId="0" xfId="0" applyFont="1" applyAlignment="1">
      <alignment horizontal="center"/>
    </xf>
    <xf numFmtId="16" fontId="6" fillId="2" borderId="0" xfId="1" quotePrefix="1" applyNumberFormat="1" applyFont="1" applyFill="1" applyBorder="1" applyAlignment="1">
      <alignment horizontal="center" vertical="center"/>
    </xf>
    <xf numFmtId="164" fontId="6" fillId="2" borderId="128" xfId="1" quotePrefix="1" applyNumberFormat="1" applyFont="1" applyFill="1" applyBorder="1" applyAlignment="1">
      <alignment horizontal="center" vertical="center"/>
    </xf>
    <xf numFmtId="0" fontId="7" fillId="0" borderId="0" xfId="4" applyFont="1" applyAlignment="1">
      <alignment horizontal="center" vertical="center"/>
    </xf>
    <xf numFmtId="0" fontId="5" fillId="3" borderId="18" xfId="0" applyFont="1" applyFill="1" applyBorder="1" applyAlignment="1">
      <alignment horizontal="center" vertical="center" wrapText="1"/>
    </xf>
    <xf numFmtId="0" fontId="5" fillId="3" borderId="66"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63" xfId="0" applyFont="1" applyFill="1" applyBorder="1" applyAlignment="1">
      <alignment horizontal="center" vertical="center" wrapText="1"/>
    </xf>
    <xf numFmtId="166" fontId="17" fillId="3" borderId="20" xfId="0" applyNumberFormat="1" applyFont="1" applyFill="1" applyBorder="1" applyAlignment="1">
      <alignment horizontal="center" vertical="center" wrapText="1"/>
    </xf>
    <xf numFmtId="166" fontId="6" fillId="3" borderId="9" xfId="0" applyNumberFormat="1" applyFont="1" applyFill="1" applyBorder="1" applyAlignment="1">
      <alignment horizontal="center" vertical="center" wrapText="1"/>
    </xf>
    <xf numFmtId="0" fontId="6" fillId="3" borderId="9" xfId="4" applyFont="1" applyFill="1" applyBorder="1" applyAlignment="1">
      <alignment horizontal="center" vertical="center"/>
    </xf>
    <xf numFmtId="0" fontId="2" fillId="3" borderId="9" xfId="4" applyFill="1" applyBorder="1" applyAlignment="1">
      <alignment vertical="center"/>
    </xf>
    <xf numFmtId="166" fontId="6" fillId="3" borderId="23" xfId="0" applyNumberFormat="1" applyFont="1" applyFill="1" applyBorder="1" applyAlignment="1">
      <alignment horizontal="center" vertical="center" wrapText="1"/>
    </xf>
    <xf numFmtId="0" fontId="7" fillId="3" borderId="16" xfId="0" quotePrefix="1" applyFont="1" applyFill="1" applyBorder="1" applyAlignment="1">
      <alignment horizontal="left" vertical="center"/>
    </xf>
    <xf numFmtId="0" fontId="7" fillId="3" borderId="20" xfId="0" quotePrefix="1" applyFont="1" applyFill="1" applyBorder="1" applyAlignment="1">
      <alignment horizontal="left" vertical="center"/>
    </xf>
    <xf numFmtId="0" fontId="2" fillId="3" borderId="3" xfId="4" applyFill="1" applyBorder="1" applyAlignment="1">
      <alignment vertical="center"/>
    </xf>
    <xf numFmtId="0" fontId="7" fillId="0" borderId="74" xfId="0" applyFont="1" applyBorder="1" applyAlignment="1">
      <alignment horizontal="left" vertical="center"/>
    </xf>
    <xf numFmtId="0" fontId="5" fillId="0" borderId="72" xfId="0" applyFont="1" applyBorder="1" applyAlignment="1">
      <alignment horizontal="left" vertical="center" wrapText="1"/>
    </xf>
    <xf numFmtId="0" fontId="4" fillId="0" borderId="72" xfId="0" applyFont="1" applyBorder="1" applyAlignment="1">
      <alignment horizontal="left" vertical="center" wrapText="1"/>
    </xf>
    <xf numFmtId="0" fontId="6" fillId="0" borderId="72" xfId="0" applyFont="1" applyBorder="1" applyAlignment="1">
      <alignment horizontal="left" vertical="center" wrapText="1"/>
    </xf>
    <xf numFmtId="0" fontId="2" fillId="0" borderId="72" xfId="4" applyBorder="1" applyAlignment="1">
      <alignment vertical="center"/>
    </xf>
    <xf numFmtId="0" fontId="7" fillId="0" borderId="72" xfId="0" applyFont="1" applyBorder="1" applyAlignment="1">
      <alignment horizontal="left" vertical="center" wrapText="1"/>
    </xf>
    <xf numFmtId="0" fontId="6" fillId="0" borderId="72" xfId="0" applyFont="1" applyBorder="1" applyAlignment="1">
      <alignment horizontal="left" vertical="center" wrapText="1" indent="2"/>
    </xf>
    <xf numFmtId="0" fontId="6" fillId="0" borderId="10" xfId="0" applyFont="1" applyBorder="1" applyAlignment="1">
      <alignment horizontal="left" vertical="center" wrapText="1" indent="2"/>
    </xf>
    <xf numFmtId="166" fontId="6" fillId="2" borderId="15" xfId="4" applyNumberFormat="1" applyFont="1" applyFill="1" applyBorder="1" applyAlignment="1">
      <alignment horizontal="center" vertical="center"/>
    </xf>
    <xf numFmtId="0" fontId="9" fillId="0" borderId="74" xfId="4" applyFont="1" applyBorder="1" applyAlignment="1">
      <alignment horizontal="center" vertical="center"/>
    </xf>
    <xf numFmtId="0" fontId="9" fillId="0" borderId="10" xfId="4" applyFont="1" applyBorder="1" applyAlignment="1">
      <alignment horizontal="center" vertical="center"/>
    </xf>
    <xf numFmtId="0" fontId="7" fillId="0" borderId="72" xfId="0" applyFont="1" applyBorder="1" applyAlignment="1">
      <alignment horizontal="left" vertical="center"/>
    </xf>
    <xf numFmtId="0" fontId="2" fillId="0" borderId="0" xfId="0" applyFont="1" applyAlignment="1">
      <alignment vertical="center" wrapText="1"/>
    </xf>
    <xf numFmtId="0" fontId="2" fillId="0" borderId="0" xfId="0" applyFont="1" applyFill="1" applyBorder="1" applyAlignment="1">
      <alignment vertical="center" wrapText="1"/>
    </xf>
    <xf numFmtId="0" fontId="2" fillId="0" borderId="0" xfId="0" applyFont="1" applyBorder="1" applyAlignment="1">
      <alignment vertical="center" wrapText="1"/>
    </xf>
    <xf numFmtId="0" fontId="4" fillId="0" borderId="0" xfId="0" applyFont="1" applyAlignment="1">
      <alignment horizontal="center" vertical="center"/>
    </xf>
    <xf numFmtId="0" fontId="6" fillId="2" borderId="58" xfId="1" applyFont="1" applyFill="1" applyBorder="1" applyAlignment="1">
      <alignment horizontal="center" vertical="center"/>
    </xf>
    <xf numFmtId="0" fontId="6" fillId="2" borderId="61" xfId="1" applyFont="1" applyFill="1" applyBorder="1" applyAlignment="1">
      <alignment horizontal="center" vertical="center"/>
    </xf>
    <xf numFmtId="0" fontId="21" fillId="2" borderId="40" xfId="1" applyFont="1" applyFill="1" applyBorder="1" applyAlignment="1">
      <alignment horizontal="center" vertical="center"/>
    </xf>
    <xf numFmtId="0" fontId="6" fillId="2" borderId="58" xfId="1" applyFont="1" applyFill="1" applyBorder="1" applyAlignment="1">
      <alignment horizontal="center" vertical="center" wrapText="1"/>
    </xf>
    <xf numFmtId="0" fontId="6" fillId="3" borderId="56" xfId="1" applyFont="1" applyFill="1" applyBorder="1" applyAlignment="1">
      <alignment horizontal="center" vertical="center" wrapText="1"/>
    </xf>
    <xf numFmtId="0" fontId="6" fillId="3" borderId="61" xfId="1" applyFont="1" applyFill="1" applyBorder="1" applyAlignment="1">
      <alignment horizontal="center" vertical="center" wrapText="1"/>
    </xf>
    <xf numFmtId="0" fontId="6" fillId="2" borderId="56" xfId="1" applyFont="1" applyFill="1" applyBorder="1" applyAlignment="1">
      <alignment horizontal="center" vertical="center"/>
    </xf>
    <xf numFmtId="0" fontId="6" fillId="2" borderId="69" xfId="1" applyFont="1" applyFill="1" applyBorder="1" applyAlignment="1">
      <alignment horizontal="center" vertical="center"/>
    </xf>
    <xf numFmtId="0" fontId="6" fillId="2" borderId="41" xfId="1" applyFont="1" applyFill="1" applyBorder="1" applyAlignment="1">
      <alignment horizontal="center" vertical="center" wrapText="1"/>
    </xf>
    <xf numFmtId="0" fontId="21" fillId="2" borderId="20" xfId="1" applyFont="1" applyFill="1" applyBorder="1" applyAlignment="1">
      <alignment horizontal="center" vertical="center"/>
    </xf>
    <xf numFmtId="0" fontId="21" fillId="2" borderId="21" xfId="1" applyFont="1" applyFill="1" applyBorder="1" applyAlignment="1">
      <alignment horizontal="center" vertical="center"/>
    </xf>
    <xf numFmtId="16" fontId="6" fillId="0" borderId="89" xfId="0" quotePrefix="1" applyNumberFormat="1" applyFont="1" applyFill="1" applyBorder="1" applyAlignment="1">
      <alignment horizontal="center" vertical="center" wrapText="1"/>
    </xf>
    <xf numFmtId="0" fontId="21" fillId="2" borderId="67" xfId="1" applyFont="1" applyFill="1" applyBorder="1" applyAlignment="1">
      <alignment horizontal="center" vertical="center"/>
    </xf>
    <xf numFmtId="0" fontId="6" fillId="2" borderId="42" xfId="1" applyFont="1" applyFill="1" applyBorder="1" applyAlignment="1">
      <alignment horizontal="center" vertical="center"/>
    </xf>
    <xf numFmtId="2" fontId="6" fillId="0" borderId="89" xfId="1" quotePrefix="1" applyNumberFormat="1" applyFont="1" applyBorder="1" applyAlignment="1">
      <alignment horizontal="center" vertical="center"/>
    </xf>
    <xf numFmtId="0" fontId="6" fillId="3" borderId="58" xfId="1" applyFont="1" applyFill="1" applyBorder="1" applyAlignment="1">
      <alignment horizontal="center" vertical="center"/>
    </xf>
    <xf numFmtId="0" fontId="6" fillId="2" borderId="56" xfId="1" applyFont="1" applyFill="1" applyBorder="1" applyAlignment="1">
      <alignment horizontal="center" vertical="center" wrapText="1"/>
    </xf>
    <xf numFmtId="164" fontId="6" fillId="2" borderId="9" xfId="0" quotePrefix="1" applyNumberFormat="1" applyFont="1" applyFill="1" applyBorder="1" applyAlignment="1">
      <alignment horizontal="center" vertical="center" wrapText="1"/>
    </xf>
    <xf numFmtId="0" fontId="21" fillId="2" borderId="5" xfId="1" applyFont="1" applyFill="1" applyBorder="1" applyAlignment="1">
      <alignment horizontal="center" vertical="center"/>
    </xf>
    <xf numFmtId="0" fontId="21" fillId="2" borderId="0" xfId="1" applyFont="1" applyFill="1" applyBorder="1" applyAlignment="1">
      <alignment horizontal="center" vertical="center"/>
    </xf>
    <xf numFmtId="0" fontId="21" fillId="2" borderId="25" xfId="1" applyFont="1" applyFill="1" applyBorder="1" applyAlignment="1">
      <alignment horizontal="center" vertical="center"/>
    </xf>
    <xf numFmtId="0" fontId="21" fillId="2" borderId="63" xfId="1" applyFont="1" applyFill="1" applyBorder="1" applyAlignment="1">
      <alignment horizontal="center" vertical="center"/>
    </xf>
    <xf numFmtId="16" fontId="6" fillId="0" borderId="89" xfId="0" quotePrefix="1" applyNumberFormat="1" applyFont="1" applyFill="1" applyBorder="1" applyAlignment="1">
      <alignment horizontal="center" vertical="center"/>
    </xf>
    <xf numFmtId="0" fontId="7" fillId="0" borderId="88" xfId="0" applyFont="1" applyFill="1" applyBorder="1" applyAlignment="1">
      <alignment horizontal="center" vertical="center" wrapText="1"/>
    </xf>
    <xf numFmtId="0" fontId="6" fillId="3" borderId="18" xfId="1" applyFont="1" applyFill="1" applyBorder="1" applyAlignment="1">
      <alignment horizontal="center" vertical="center"/>
    </xf>
    <xf numFmtId="0" fontId="6" fillId="3" borderId="18" xfId="1" applyFont="1" applyFill="1" applyBorder="1" applyAlignment="1">
      <alignment horizontal="center" vertical="center" wrapText="1"/>
    </xf>
    <xf numFmtId="0" fontId="21" fillId="2" borderId="29" xfId="1" applyFont="1" applyFill="1" applyBorder="1" applyAlignment="1">
      <alignment horizontal="center" vertical="center"/>
    </xf>
    <xf numFmtId="0" fontId="7" fillId="0" borderId="2" xfId="1" applyFont="1" applyBorder="1" applyAlignment="1">
      <alignment horizontal="center"/>
    </xf>
    <xf numFmtId="0" fontId="21" fillId="0" borderId="0" xfId="0" applyFont="1" applyAlignment="1">
      <alignment horizontal="center" vertical="center" wrapText="1"/>
    </xf>
    <xf numFmtId="16" fontId="6" fillId="0" borderId="89" xfId="0" quotePrefix="1" applyNumberFormat="1" applyFont="1" applyBorder="1" applyAlignment="1">
      <alignment horizontal="center" vertical="center"/>
    </xf>
    <xf numFmtId="0" fontId="6" fillId="3" borderId="42" xfId="0" applyFont="1" applyFill="1" applyBorder="1" applyAlignment="1">
      <alignment horizontal="center" vertical="center" wrapText="1"/>
    </xf>
    <xf numFmtId="0" fontId="21" fillId="2" borderId="21" xfId="0" applyFont="1" applyFill="1" applyBorder="1" applyAlignment="1">
      <alignment horizontal="center" vertical="center" wrapText="1"/>
    </xf>
    <xf numFmtId="0" fontId="6" fillId="3" borderId="63" xfId="0" applyFont="1" applyFill="1" applyBorder="1" applyAlignment="1">
      <alignment horizontal="center" vertical="center" wrapText="1"/>
    </xf>
    <xf numFmtId="0" fontId="21" fillId="3" borderId="43" xfId="0" applyFont="1" applyFill="1" applyBorder="1" applyAlignment="1">
      <alignment horizontal="center" vertical="center" wrapText="1"/>
    </xf>
    <xf numFmtId="0" fontId="21" fillId="3" borderId="44" xfId="0" applyFont="1" applyFill="1" applyBorder="1" applyAlignment="1">
      <alignment horizontal="center" vertical="center" wrapText="1"/>
    </xf>
    <xf numFmtId="0" fontId="21" fillId="3" borderId="29" xfId="0" applyFont="1" applyFill="1" applyBorder="1" applyAlignment="1">
      <alignment horizontal="center" vertical="center" wrapText="1"/>
    </xf>
    <xf numFmtId="0" fontId="21" fillId="3" borderId="25" xfId="0" applyFont="1" applyFill="1" applyBorder="1" applyAlignment="1">
      <alignment horizontal="center" vertical="center" wrapText="1"/>
    </xf>
    <xf numFmtId="0" fontId="21" fillId="3" borderId="30" xfId="0" applyFont="1" applyFill="1" applyBorder="1" applyAlignment="1">
      <alignment horizontal="center" vertical="center" wrapText="1"/>
    </xf>
    <xf numFmtId="0" fontId="21" fillId="3" borderId="28" xfId="0" applyFont="1" applyFill="1" applyBorder="1" applyAlignment="1">
      <alignment horizontal="center" vertical="center" wrapText="1"/>
    </xf>
    <xf numFmtId="0" fontId="6" fillId="3" borderId="42" xfId="0" applyFont="1" applyFill="1" applyBorder="1" applyAlignment="1">
      <alignment horizontal="center" vertical="center"/>
    </xf>
    <xf numFmtId="0" fontId="21" fillId="3" borderId="40" xfId="0" applyFont="1" applyFill="1" applyBorder="1" applyAlignment="1">
      <alignment horizontal="center" vertical="center" wrapText="1"/>
    </xf>
    <xf numFmtId="16" fontId="6" fillId="0" borderId="87" xfId="0" quotePrefix="1" applyNumberFormat="1" applyFont="1" applyBorder="1" applyAlignment="1">
      <alignment horizontal="center" vertical="center"/>
    </xf>
    <xf numFmtId="0" fontId="5" fillId="0" borderId="89" xfId="0" quotePrefix="1" applyFont="1" applyBorder="1" applyAlignment="1">
      <alignment horizontal="center" vertical="center" wrapText="1"/>
    </xf>
    <xf numFmtId="0" fontId="5" fillId="0" borderId="87" xfId="0" quotePrefix="1" applyFont="1" applyBorder="1" applyAlignment="1">
      <alignment horizontal="center" vertical="center" wrapText="1"/>
    </xf>
    <xf numFmtId="16" fontId="6" fillId="0" borderId="0" xfId="0" quotePrefix="1" applyNumberFormat="1" applyFont="1" applyFill="1" applyBorder="1" applyAlignment="1">
      <alignment horizontal="center" vertical="center" wrapText="1"/>
    </xf>
    <xf numFmtId="0" fontId="2" fillId="0" borderId="0" xfId="0" applyFont="1" applyFill="1" applyBorder="1" applyAlignment="1"/>
    <xf numFmtId="0" fontId="7" fillId="0" borderId="74" xfId="1" applyFont="1" applyFill="1" applyBorder="1" applyAlignment="1">
      <alignment vertical="center" wrapText="1"/>
    </xf>
    <xf numFmtId="0" fontId="2" fillId="3" borderId="16" xfId="0" applyFont="1" applyFill="1" applyBorder="1" applyAlignment="1">
      <alignment horizontal="center" vertical="center"/>
    </xf>
    <xf numFmtId="0" fontId="7" fillId="0" borderId="13" xfId="1" applyFont="1" applyBorder="1" applyAlignment="1">
      <alignment vertical="center" wrapText="1"/>
    </xf>
    <xf numFmtId="0" fontId="7" fillId="0" borderId="72" xfId="1" applyFont="1" applyFill="1" applyBorder="1" applyAlignment="1">
      <alignment vertical="center"/>
    </xf>
    <xf numFmtId="0" fontId="6" fillId="0" borderId="72" xfId="1" applyFont="1" applyFill="1" applyBorder="1" applyAlignment="1">
      <alignment vertical="center" wrapText="1"/>
    </xf>
    <xf numFmtId="0" fontId="6" fillId="0" borderId="13" xfId="0" applyFont="1" applyFill="1" applyBorder="1" applyAlignment="1">
      <alignment horizontal="left" vertical="center" wrapText="1"/>
    </xf>
    <xf numFmtId="0" fontId="2" fillId="0" borderId="74" xfId="0" applyFont="1" applyBorder="1" applyAlignment="1"/>
    <xf numFmtId="0" fontId="2" fillId="0" borderId="3" xfId="0" applyFont="1" applyBorder="1" applyAlignment="1"/>
    <xf numFmtId="0" fontId="2" fillId="0" borderId="2" xfId="0" applyFont="1" applyFill="1" applyBorder="1" applyAlignment="1"/>
    <xf numFmtId="0" fontId="7" fillId="0" borderId="0" xfId="0" applyFont="1" applyFill="1" applyBorder="1" applyAlignment="1">
      <alignment horizontal="center" vertical="top" wrapText="1"/>
    </xf>
    <xf numFmtId="0" fontId="6" fillId="0" borderId="0" xfId="0" quotePrefix="1" applyFont="1" applyBorder="1" applyAlignment="1">
      <alignment horizontal="center" vertical="center"/>
    </xf>
    <xf numFmtId="0" fontId="6" fillId="0" borderId="0" xfId="0" applyFont="1" applyAlignment="1">
      <alignment horizontal="left"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6" fillId="2" borderId="58" xfId="1" applyFont="1" applyFill="1" applyBorder="1" applyAlignment="1">
      <alignment horizontal="center" vertical="center"/>
    </xf>
    <xf numFmtId="0" fontId="6" fillId="2" borderId="61" xfId="1" applyFont="1" applyFill="1" applyBorder="1" applyAlignment="1">
      <alignment horizontal="center" vertical="center"/>
    </xf>
    <xf numFmtId="0" fontId="21" fillId="2" borderId="30" xfId="1" applyFont="1" applyFill="1" applyBorder="1" applyAlignment="1">
      <alignment horizontal="center" vertical="center"/>
    </xf>
    <xf numFmtId="0" fontId="21" fillId="2" borderId="40" xfId="1" applyFont="1" applyFill="1" applyBorder="1" applyAlignment="1">
      <alignment horizontal="center" vertical="center"/>
    </xf>
    <xf numFmtId="0" fontId="6" fillId="2" borderId="58" xfId="1" applyFont="1" applyFill="1" applyBorder="1" applyAlignment="1">
      <alignment horizontal="center" vertical="center" wrapText="1"/>
    </xf>
    <xf numFmtId="0" fontId="7" fillId="3" borderId="16" xfId="1" applyFont="1" applyFill="1" applyBorder="1" applyAlignment="1">
      <alignment horizontal="center" vertical="center"/>
    </xf>
    <xf numFmtId="0" fontId="7" fillId="3" borderId="3" xfId="1" applyFont="1" applyFill="1" applyBorder="1" applyAlignment="1">
      <alignment horizontal="center" vertical="center"/>
    </xf>
    <xf numFmtId="0" fontId="7" fillId="3" borderId="73" xfId="1" applyFont="1" applyFill="1" applyBorder="1" applyAlignment="1">
      <alignment horizontal="center" vertical="center"/>
    </xf>
    <xf numFmtId="0" fontId="7" fillId="3" borderId="6" xfId="1" applyFont="1" applyFill="1" applyBorder="1" applyAlignment="1">
      <alignment horizontal="center" vertical="center"/>
    </xf>
    <xf numFmtId="0" fontId="7" fillId="3" borderId="2" xfId="1" applyFont="1" applyFill="1" applyBorder="1" applyAlignment="1">
      <alignment horizontal="center" vertical="center"/>
    </xf>
    <xf numFmtId="0" fontId="7" fillId="3" borderId="62" xfId="1" applyFont="1" applyFill="1" applyBorder="1" applyAlignment="1">
      <alignment horizontal="center" vertical="center"/>
    </xf>
    <xf numFmtId="0" fontId="6" fillId="3" borderId="56" xfId="1" applyFont="1" applyFill="1" applyBorder="1" applyAlignment="1">
      <alignment horizontal="center" vertical="center" wrapText="1"/>
    </xf>
    <xf numFmtId="0" fontId="6" fillId="3" borderId="58" xfId="1" applyFont="1" applyFill="1" applyBorder="1" applyAlignment="1">
      <alignment horizontal="center" vertical="center" wrapText="1"/>
    </xf>
    <xf numFmtId="0" fontId="6" fillId="3" borderId="61" xfId="1" applyFont="1" applyFill="1" applyBorder="1" applyAlignment="1">
      <alignment horizontal="center" vertical="center" wrapText="1"/>
    </xf>
    <xf numFmtId="0" fontId="6" fillId="2" borderId="56" xfId="1" applyFont="1" applyFill="1" applyBorder="1" applyAlignment="1">
      <alignment horizontal="center" vertical="center"/>
    </xf>
    <xf numFmtId="0" fontId="6" fillId="2" borderId="69" xfId="1" applyFont="1" applyFill="1" applyBorder="1" applyAlignment="1">
      <alignment horizontal="center" vertical="center"/>
    </xf>
    <xf numFmtId="0" fontId="21" fillId="2" borderId="28" xfId="1" applyFont="1" applyFill="1" applyBorder="1" applyAlignment="1">
      <alignment horizontal="center" vertical="center"/>
    </xf>
    <xf numFmtId="0" fontId="21" fillId="2" borderId="28" xfId="1" applyFont="1" applyFill="1" applyBorder="1" applyAlignment="1">
      <alignment horizontal="center" vertical="center" wrapText="1"/>
    </xf>
    <xf numFmtId="0" fontId="21" fillId="2" borderId="30" xfId="1" applyFont="1" applyFill="1" applyBorder="1" applyAlignment="1">
      <alignment horizontal="center" vertical="center" wrapText="1"/>
    </xf>
    <xf numFmtId="0" fontId="21" fillId="2" borderId="27" xfId="1" applyFont="1" applyFill="1" applyBorder="1" applyAlignment="1">
      <alignment horizontal="center" vertical="center"/>
    </xf>
    <xf numFmtId="0" fontId="6" fillId="2" borderId="41" xfId="1" applyFont="1" applyFill="1" applyBorder="1" applyAlignment="1">
      <alignment horizontal="center" vertical="center"/>
    </xf>
    <xf numFmtId="0" fontId="6" fillId="2" borderId="92" xfId="1" applyFont="1" applyFill="1" applyBorder="1" applyAlignment="1">
      <alignment horizontal="center" vertical="center"/>
    </xf>
    <xf numFmtId="0" fontId="5" fillId="3" borderId="42" xfId="0" applyFont="1" applyFill="1" applyBorder="1" applyAlignment="1">
      <alignment horizontal="center" vertical="center" wrapText="1"/>
    </xf>
    <xf numFmtId="0" fontId="7" fillId="0" borderId="10" xfId="1" applyFont="1" applyFill="1" applyBorder="1" applyAlignment="1">
      <alignment horizontal="center" vertical="center"/>
    </xf>
    <xf numFmtId="0" fontId="7" fillId="0" borderId="2" xfId="1" applyFont="1" applyFill="1" applyBorder="1" applyAlignment="1">
      <alignment horizontal="center" vertical="center"/>
    </xf>
    <xf numFmtId="0" fontId="7" fillId="0" borderId="62" xfId="1" applyFont="1" applyFill="1" applyBorder="1" applyAlignment="1">
      <alignment horizontal="center" vertical="center"/>
    </xf>
    <xf numFmtId="0" fontId="6" fillId="0" borderId="0" xfId="0" applyFont="1" applyBorder="1" applyAlignment="1">
      <alignment horizontal="left" vertical="center" wrapText="1"/>
    </xf>
    <xf numFmtId="0" fontId="15" fillId="0" borderId="2" xfId="0" applyFont="1" applyBorder="1" applyAlignment="1">
      <alignment horizontal="center" vertical="center" wrapText="1"/>
    </xf>
    <xf numFmtId="0" fontId="6" fillId="2" borderId="112" xfId="1" applyFont="1" applyFill="1" applyBorder="1" applyAlignment="1">
      <alignment horizontal="center" vertical="center"/>
    </xf>
    <xf numFmtId="0" fontId="6" fillId="2" borderId="113" xfId="1" applyFont="1" applyFill="1" applyBorder="1" applyAlignment="1">
      <alignment horizontal="center" vertical="center"/>
    </xf>
    <xf numFmtId="0" fontId="21" fillId="2" borderId="58" xfId="1" applyFont="1" applyFill="1" applyBorder="1" applyAlignment="1">
      <alignment horizontal="center" vertical="center"/>
    </xf>
    <xf numFmtId="0" fontId="21" fillId="2" borderId="69" xfId="1" applyFont="1" applyFill="1" applyBorder="1" applyAlignment="1">
      <alignment horizontal="center" vertical="center"/>
    </xf>
    <xf numFmtId="0" fontId="21" fillId="2" borderId="68" xfId="1" applyFont="1" applyFill="1" applyBorder="1" applyAlignment="1">
      <alignment horizontal="center" vertical="center"/>
    </xf>
    <xf numFmtId="0" fontId="6" fillId="2" borderId="56"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21" fillId="2" borderId="5" xfId="0" applyFont="1" applyFill="1" applyBorder="1" applyAlignment="1">
      <alignment horizontal="center" vertical="center"/>
    </xf>
    <xf numFmtId="0" fontId="21" fillId="2" borderId="0" xfId="0" applyFont="1" applyFill="1" applyBorder="1" applyAlignment="1">
      <alignment horizontal="center" vertical="center"/>
    </xf>
    <xf numFmtId="0" fontId="6" fillId="2" borderId="41" xfId="1" applyFont="1" applyFill="1" applyBorder="1" applyAlignment="1">
      <alignment horizontal="center" vertical="center" wrapText="1"/>
    </xf>
    <xf numFmtId="0" fontId="6" fillId="2" borderId="42" xfId="1" applyFont="1" applyFill="1" applyBorder="1" applyAlignment="1">
      <alignment horizontal="center" vertical="center" wrapText="1"/>
    </xf>
    <xf numFmtId="0" fontId="21" fillId="2" borderId="20" xfId="1" applyFont="1" applyFill="1" applyBorder="1" applyAlignment="1">
      <alignment horizontal="center" vertical="center"/>
    </xf>
    <xf numFmtId="0" fontId="21" fillId="2" borderId="21" xfId="1" applyFont="1" applyFill="1" applyBorder="1" applyAlignment="1">
      <alignment horizontal="center" vertical="center"/>
    </xf>
    <xf numFmtId="164" fontId="6" fillId="2" borderId="8" xfId="1" quotePrefix="1" applyNumberFormat="1" applyFont="1" applyFill="1" applyBorder="1" applyAlignment="1">
      <alignment horizontal="center" vertical="center"/>
    </xf>
    <xf numFmtId="164" fontId="6" fillId="2" borderId="9" xfId="1" quotePrefix="1" applyNumberFormat="1" applyFont="1" applyFill="1" applyBorder="1" applyAlignment="1">
      <alignment horizontal="center" vertical="center"/>
    </xf>
    <xf numFmtId="0" fontId="21" fillId="2" borderId="34" xfId="1" applyFont="1" applyFill="1" applyBorder="1" applyAlignment="1">
      <alignment horizontal="center" vertical="center"/>
    </xf>
    <xf numFmtId="0" fontId="21" fillId="2" borderId="24" xfId="1" applyFont="1" applyFill="1" applyBorder="1" applyAlignment="1">
      <alignment horizontal="center" vertical="center"/>
    </xf>
    <xf numFmtId="0" fontId="7" fillId="0" borderId="86" xfId="0" applyFont="1" applyBorder="1" applyAlignment="1">
      <alignment horizontal="center" wrapText="1"/>
    </xf>
    <xf numFmtId="16" fontId="6" fillId="0" borderId="89" xfId="1" quotePrefix="1" applyNumberFormat="1" applyFont="1" applyBorder="1" applyAlignment="1">
      <alignment horizontal="center" vertical="center"/>
    </xf>
    <xf numFmtId="16" fontId="6" fillId="0" borderId="89" xfId="0" quotePrefix="1" applyNumberFormat="1" applyFont="1" applyBorder="1" applyAlignment="1">
      <alignment horizontal="center" vertical="center"/>
    </xf>
    <xf numFmtId="0" fontId="6" fillId="0" borderId="89" xfId="0" applyFont="1" applyBorder="1" applyAlignment="1">
      <alignment horizontal="center" vertical="center"/>
    </xf>
    <xf numFmtId="164" fontId="6" fillId="2" borderId="23" xfId="1" quotePrefix="1" applyNumberFormat="1" applyFont="1" applyFill="1" applyBorder="1" applyAlignment="1">
      <alignment horizontal="center" vertical="center"/>
    </xf>
    <xf numFmtId="164" fontId="6" fillId="2" borderId="8" xfId="0" applyNumberFormat="1" applyFont="1" applyFill="1" applyBorder="1" applyAlignment="1">
      <alignment horizontal="center" vertical="center" wrapText="1"/>
    </xf>
    <xf numFmtId="164" fontId="6" fillId="2" borderId="9" xfId="0" applyNumberFormat="1" applyFont="1" applyFill="1" applyBorder="1" applyAlignment="1">
      <alignment horizontal="center" vertical="center" wrapText="1"/>
    </xf>
    <xf numFmtId="164" fontId="6" fillId="2" borderId="23" xfId="0" applyNumberFormat="1" applyFont="1" applyFill="1" applyBorder="1" applyAlignment="1">
      <alignment horizontal="center" vertical="center" wrapText="1"/>
    </xf>
    <xf numFmtId="16" fontId="6" fillId="0" borderId="89" xfId="0" quotePrefix="1" applyNumberFormat="1" applyFont="1" applyFill="1" applyBorder="1" applyAlignment="1">
      <alignment horizontal="center" vertical="center" wrapText="1"/>
    </xf>
    <xf numFmtId="0" fontId="17" fillId="0" borderId="0" xfId="0" applyFont="1" applyBorder="1" applyAlignment="1">
      <alignment horizontal="left" vertical="top" wrapText="1"/>
    </xf>
    <xf numFmtId="0" fontId="6" fillId="0" borderId="0" xfId="1" applyFont="1" applyFill="1" applyAlignment="1">
      <alignment horizontal="left" vertical="center" wrapText="1"/>
    </xf>
    <xf numFmtId="0" fontId="6" fillId="2" borderId="101"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18" xfId="1" applyFont="1" applyFill="1" applyBorder="1" applyAlignment="1">
      <alignment horizontal="center" vertical="center"/>
    </xf>
    <xf numFmtId="0" fontId="6" fillId="2" borderId="19" xfId="1" applyFont="1" applyFill="1" applyBorder="1" applyAlignment="1">
      <alignment horizontal="center" vertical="center"/>
    </xf>
    <xf numFmtId="0" fontId="5" fillId="0" borderId="3" xfId="0" applyFont="1" applyBorder="1" applyAlignment="1">
      <alignment horizontal="left" vertical="center" wrapText="1"/>
    </xf>
    <xf numFmtId="0" fontId="21" fillId="2" borderId="43" xfId="1" applyFont="1" applyFill="1" applyBorder="1" applyAlignment="1">
      <alignment horizontal="center" vertical="center"/>
    </xf>
    <xf numFmtId="0" fontId="21" fillId="2" borderId="44" xfId="1" applyFont="1" applyFill="1" applyBorder="1" applyAlignment="1">
      <alignment horizontal="center" vertical="center"/>
    </xf>
    <xf numFmtId="0" fontId="21" fillId="2" borderId="45" xfId="1" applyFont="1" applyFill="1" applyBorder="1" applyAlignment="1">
      <alignment horizontal="center" vertical="center"/>
    </xf>
    <xf numFmtId="0" fontId="21" fillId="2" borderId="44" xfId="0" applyFont="1" applyFill="1" applyBorder="1" applyAlignment="1">
      <alignment horizontal="center" vertical="center"/>
    </xf>
    <xf numFmtId="0" fontId="21" fillId="2" borderId="94" xfId="0" applyFont="1" applyFill="1" applyBorder="1" applyAlignment="1">
      <alignment horizontal="center" vertical="center"/>
    </xf>
    <xf numFmtId="0" fontId="6" fillId="2" borderId="61" xfId="1" applyFont="1" applyFill="1" applyBorder="1" applyAlignment="1">
      <alignment horizontal="center" vertical="center" wrapText="1"/>
    </xf>
    <xf numFmtId="0" fontId="21" fillId="2" borderId="0" xfId="1" applyFont="1" applyFill="1" applyBorder="1" applyAlignment="1">
      <alignment horizontal="center" vertical="center" wrapText="1"/>
    </xf>
    <xf numFmtId="0" fontId="21" fillId="2" borderId="4" xfId="1" applyFont="1" applyFill="1" applyBorder="1" applyAlignment="1">
      <alignment horizontal="center" vertical="center" wrapText="1"/>
    </xf>
    <xf numFmtId="0" fontId="21" fillId="2" borderId="91" xfId="1" applyFont="1" applyFill="1" applyBorder="1" applyAlignment="1">
      <alignment horizontal="center" vertical="center" wrapText="1"/>
    </xf>
    <xf numFmtId="0" fontId="6" fillId="2" borderId="66" xfId="1" applyFont="1" applyFill="1" applyBorder="1" applyAlignment="1">
      <alignment horizontal="center" vertical="center"/>
    </xf>
    <xf numFmtId="0" fontId="6" fillId="2" borderId="92" xfId="1" applyFont="1" applyFill="1" applyBorder="1" applyAlignment="1">
      <alignment horizontal="center" vertical="center" wrapText="1"/>
    </xf>
    <xf numFmtId="0" fontId="21" fillId="2" borderId="67" xfId="1" applyFont="1" applyFill="1" applyBorder="1" applyAlignment="1">
      <alignment horizontal="center" vertical="center"/>
    </xf>
    <xf numFmtId="0" fontId="6" fillId="2" borderId="42" xfId="1" applyFont="1" applyFill="1" applyBorder="1" applyAlignment="1">
      <alignment horizontal="center" vertical="center"/>
    </xf>
    <xf numFmtId="0" fontId="6" fillId="2" borderId="77" xfId="1" applyFont="1" applyFill="1" applyBorder="1" applyAlignment="1">
      <alignment horizontal="center" vertical="center"/>
    </xf>
    <xf numFmtId="0" fontId="21" fillId="3" borderId="30" xfId="1" applyFont="1" applyFill="1" applyBorder="1" applyAlignment="1">
      <alignment horizontal="center" vertical="center"/>
    </xf>
    <xf numFmtId="0" fontId="21" fillId="3" borderId="40" xfId="1" applyFont="1" applyFill="1" applyBorder="1" applyAlignment="1">
      <alignment horizontal="center" vertical="center"/>
    </xf>
    <xf numFmtId="2" fontId="6" fillId="0" borderId="89" xfId="1" quotePrefix="1" applyNumberFormat="1" applyFont="1" applyBorder="1" applyAlignment="1">
      <alignment horizontal="center" vertical="center"/>
    </xf>
    <xf numFmtId="0" fontId="21" fillId="2" borderId="91" xfId="1" applyFont="1" applyFill="1" applyBorder="1" applyAlignment="1">
      <alignment horizontal="center" vertical="center"/>
    </xf>
    <xf numFmtId="0" fontId="6" fillId="2" borderId="69" xfId="0" applyFont="1" applyFill="1" applyBorder="1" applyAlignment="1">
      <alignment horizontal="center" vertical="center" wrapText="1"/>
    </xf>
    <xf numFmtId="0" fontId="6" fillId="3" borderId="58" xfId="1" applyFont="1" applyFill="1" applyBorder="1" applyAlignment="1">
      <alignment horizontal="center" vertical="center"/>
    </xf>
    <xf numFmtId="0" fontId="6" fillId="3" borderId="61" xfId="1" applyFont="1" applyFill="1" applyBorder="1" applyAlignment="1">
      <alignment horizontal="center" vertical="center"/>
    </xf>
    <xf numFmtId="0" fontId="21" fillId="2" borderId="27" xfId="0" applyFont="1" applyFill="1" applyBorder="1" applyAlignment="1">
      <alignment horizontal="center" vertical="center"/>
    </xf>
    <xf numFmtId="0" fontId="21" fillId="2" borderId="68" xfId="0" applyFont="1" applyFill="1" applyBorder="1" applyAlignment="1">
      <alignment horizontal="center" vertical="center"/>
    </xf>
    <xf numFmtId="0" fontId="6" fillId="2" borderId="58" xfId="0" applyFont="1" applyFill="1" applyBorder="1" applyAlignment="1">
      <alignment horizontal="center" vertical="center"/>
    </xf>
    <xf numFmtId="0" fontId="6" fillId="2" borderId="69" xfId="0" applyFont="1" applyFill="1" applyBorder="1" applyAlignment="1">
      <alignment horizontal="center" vertical="center"/>
    </xf>
    <xf numFmtId="0" fontId="6" fillId="2" borderId="56" xfId="1" applyFont="1" applyFill="1" applyBorder="1" applyAlignment="1">
      <alignment horizontal="center" vertical="center" wrapText="1"/>
    </xf>
    <xf numFmtId="0" fontId="21" fillId="2" borderId="5" xfId="1" applyFont="1" applyFill="1" applyBorder="1" applyAlignment="1">
      <alignment horizontal="center" vertical="center" wrapText="1"/>
    </xf>
    <xf numFmtId="0" fontId="21" fillId="2" borderId="30" xfId="0" applyFont="1" applyFill="1" applyBorder="1" applyAlignment="1">
      <alignment horizontal="center" vertical="center"/>
    </xf>
    <xf numFmtId="0" fontId="21" fillId="2" borderId="91" xfId="0" applyFont="1" applyFill="1" applyBorder="1" applyAlignment="1">
      <alignment horizontal="center" vertical="center"/>
    </xf>
    <xf numFmtId="16" fontId="6" fillId="0" borderId="87" xfId="1" quotePrefix="1" applyNumberFormat="1" applyFont="1" applyBorder="1" applyAlignment="1">
      <alignment horizontal="center" vertical="center"/>
    </xf>
    <xf numFmtId="0" fontId="6" fillId="0" borderId="87" xfId="0" applyFont="1" applyBorder="1" applyAlignment="1">
      <alignment horizontal="center" vertical="center"/>
    </xf>
    <xf numFmtId="164" fontId="6" fillId="2" borderId="15" xfId="1" quotePrefix="1" applyNumberFormat="1" applyFont="1" applyFill="1" applyBorder="1" applyAlignment="1">
      <alignment horizontal="center" vertical="center"/>
    </xf>
    <xf numFmtId="0" fontId="6" fillId="0" borderId="89" xfId="1" quotePrefix="1" applyFont="1" applyBorder="1" applyAlignment="1">
      <alignment horizontal="center" vertical="center"/>
    </xf>
    <xf numFmtId="0" fontId="6" fillId="0" borderId="87" xfId="1" quotePrefix="1" applyFont="1" applyBorder="1" applyAlignment="1">
      <alignment horizontal="center" vertical="center"/>
    </xf>
    <xf numFmtId="0" fontId="6" fillId="2" borderId="17"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19" xfId="1" applyFont="1" applyFill="1" applyBorder="1" applyAlignment="1">
      <alignment horizontal="center" vertical="center" wrapText="1"/>
    </xf>
    <xf numFmtId="0" fontId="6" fillId="3" borderId="17"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66" xfId="0" applyFont="1" applyFill="1" applyBorder="1" applyAlignment="1">
      <alignment horizontal="center" vertical="center"/>
    </xf>
    <xf numFmtId="0" fontId="6" fillId="3" borderId="58" xfId="0" applyFont="1" applyFill="1" applyBorder="1" applyAlignment="1">
      <alignment horizontal="center" vertical="center"/>
    </xf>
    <xf numFmtId="0" fontId="21" fillId="2" borderId="94" xfId="1" applyFont="1" applyFill="1" applyBorder="1" applyAlignment="1">
      <alignment horizontal="center" vertical="center"/>
    </xf>
    <xf numFmtId="12" fontId="6" fillId="0" borderId="89" xfId="0" quotePrefix="1" applyNumberFormat="1" applyFont="1" applyFill="1" applyBorder="1" applyAlignment="1">
      <alignment horizontal="center" vertical="center" wrapText="1"/>
    </xf>
    <xf numFmtId="164" fontId="6" fillId="2" borderId="9" xfId="0" quotePrefix="1" applyNumberFormat="1" applyFont="1" applyFill="1" applyBorder="1" applyAlignment="1">
      <alignment horizontal="center" vertical="center" wrapText="1"/>
    </xf>
    <xf numFmtId="0" fontId="7" fillId="2" borderId="9" xfId="0" applyFont="1" applyFill="1" applyBorder="1" applyAlignment="1">
      <alignment horizontal="center" vertical="center" wrapText="1"/>
    </xf>
    <xf numFmtId="0" fontId="6" fillId="0" borderId="88" xfId="0" quotePrefix="1" applyFont="1" applyFill="1" applyBorder="1" applyAlignment="1">
      <alignment horizontal="center" vertical="center" wrapText="1"/>
    </xf>
    <xf numFmtId="0" fontId="6" fillId="0" borderId="89" xfId="0" applyFont="1" applyFill="1" applyBorder="1" applyAlignment="1">
      <alignment horizontal="center" vertical="center" wrapText="1"/>
    </xf>
    <xf numFmtId="0" fontId="7" fillId="0" borderId="107" xfId="0" applyFont="1" applyFill="1" applyBorder="1" applyAlignment="1">
      <alignment horizontal="center" vertical="top" wrapText="1"/>
    </xf>
    <xf numFmtId="0" fontId="7" fillId="0" borderId="106" xfId="0" applyFont="1" applyFill="1" applyBorder="1" applyAlignment="1">
      <alignment horizontal="center" vertical="top" wrapText="1"/>
    </xf>
    <xf numFmtId="0" fontId="6" fillId="0" borderId="89" xfId="0" quotePrefix="1" applyFont="1" applyFill="1" applyBorder="1" applyAlignment="1">
      <alignment horizontal="center" vertical="center" wrapText="1"/>
    </xf>
    <xf numFmtId="0" fontId="7" fillId="2" borderId="16"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73"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0" xfId="1" applyFont="1" applyFill="1" applyBorder="1" applyAlignment="1">
      <alignment horizontal="center" vertical="center"/>
    </xf>
    <xf numFmtId="0" fontId="7" fillId="2" borderId="63" xfId="1" applyFont="1" applyFill="1" applyBorder="1" applyAlignment="1">
      <alignment horizontal="center" vertical="center"/>
    </xf>
    <xf numFmtId="0" fontId="7" fillId="2" borderId="6"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62" xfId="1" applyFont="1" applyFill="1" applyBorder="1" applyAlignment="1">
      <alignment horizontal="center" vertical="center"/>
    </xf>
    <xf numFmtId="0" fontId="6" fillId="3" borderId="48"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66" xfId="0" applyFont="1" applyFill="1" applyBorder="1" applyAlignment="1">
      <alignment horizontal="center" vertical="center" wrapText="1"/>
    </xf>
    <xf numFmtId="16" fontId="6" fillId="3" borderId="17" xfId="0" quotePrefix="1" applyNumberFormat="1" applyFont="1" applyFill="1" applyBorder="1" applyAlignment="1">
      <alignment horizontal="center" vertical="center" wrapText="1"/>
    </xf>
    <xf numFmtId="16" fontId="6" fillId="3" borderId="18" xfId="0" quotePrefix="1" applyNumberFormat="1" applyFont="1" applyFill="1" applyBorder="1" applyAlignment="1">
      <alignment horizontal="center" vertical="center" wrapText="1"/>
    </xf>
    <xf numFmtId="16" fontId="6" fillId="3" borderId="31" xfId="0" quotePrefix="1" applyNumberFormat="1" applyFont="1" applyFill="1" applyBorder="1" applyAlignment="1">
      <alignment horizontal="center" vertical="center" wrapText="1"/>
    </xf>
    <xf numFmtId="0" fontId="6" fillId="2" borderId="99" xfId="1" applyFont="1" applyFill="1" applyBorder="1" applyAlignment="1">
      <alignment horizontal="center" vertical="center" wrapText="1"/>
    </xf>
    <xf numFmtId="0" fontId="6" fillId="2" borderId="100" xfId="1" applyFont="1" applyFill="1" applyBorder="1" applyAlignment="1">
      <alignment horizontal="center" vertical="center" wrapText="1"/>
    </xf>
    <xf numFmtId="0" fontId="15" fillId="0" borderId="1" xfId="0" applyFont="1" applyBorder="1" applyAlignment="1">
      <alignment horizontal="center" vertical="center" wrapText="1"/>
    </xf>
    <xf numFmtId="0" fontId="6" fillId="2" borderId="69" xfId="1" applyFont="1" applyFill="1" applyBorder="1" applyAlignment="1">
      <alignment horizontal="center" vertical="center" wrapText="1"/>
    </xf>
    <xf numFmtId="164" fontId="6" fillId="2" borderId="14" xfId="1" quotePrefix="1" applyNumberFormat="1" applyFont="1" applyFill="1" applyBorder="1" applyAlignment="1">
      <alignment horizontal="center" vertical="center"/>
    </xf>
    <xf numFmtId="16" fontId="6" fillId="0" borderId="72" xfId="1" quotePrefix="1" applyNumberFormat="1" applyFont="1" applyBorder="1" applyAlignment="1">
      <alignment horizontal="center" vertical="center"/>
    </xf>
    <xf numFmtId="16" fontId="6" fillId="0" borderId="10" xfId="1" quotePrefix="1" applyNumberFormat="1" applyFont="1" applyBorder="1" applyAlignment="1">
      <alignment horizontal="center" vertical="center"/>
    </xf>
    <xf numFmtId="0" fontId="21" fillId="2" borderId="5" xfId="1" applyFont="1" applyFill="1" applyBorder="1" applyAlignment="1">
      <alignment horizontal="center" vertical="center"/>
    </xf>
    <xf numFmtId="0" fontId="21" fillId="2" borderId="0" xfId="1" applyFont="1" applyFill="1" applyBorder="1" applyAlignment="1">
      <alignment horizontal="center" vertical="center"/>
    </xf>
    <xf numFmtId="0" fontId="21" fillId="2" borderId="4" xfId="1" applyFont="1" applyFill="1" applyBorder="1" applyAlignment="1">
      <alignment horizontal="center" vertical="center"/>
    </xf>
    <xf numFmtId="0" fontId="21" fillId="2" borderId="25" xfId="1" applyFont="1" applyFill="1" applyBorder="1" applyAlignment="1">
      <alignment horizontal="center" vertical="center"/>
    </xf>
    <xf numFmtId="0" fontId="7" fillId="0" borderId="90" xfId="0" applyFont="1" applyBorder="1" applyAlignment="1">
      <alignment horizontal="center" wrapText="1"/>
    </xf>
    <xf numFmtId="0" fontId="7" fillId="0" borderId="109" xfId="0" applyFont="1" applyBorder="1" applyAlignment="1">
      <alignment horizontal="center" wrapText="1"/>
    </xf>
    <xf numFmtId="0" fontId="7" fillId="0" borderId="72" xfId="0" applyFont="1" applyFill="1" applyBorder="1" applyAlignment="1">
      <alignment horizontal="center" vertical="top" wrapText="1"/>
    </xf>
    <xf numFmtId="0" fontId="7" fillId="0" borderId="10" xfId="0" applyFont="1" applyFill="1" applyBorder="1" applyAlignment="1">
      <alignment horizontal="center" vertical="top" wrapText="1"/>
    </xf>
    <xf numFmtId="0" fontId="7" fillId="0" borderId="88" xfId="0" applyFont="1" applyFill="1" applyBorder="1" applyAlignment="1">
      <alignment horizontal="center" vertical="top" wrapText="1"/>
    </xf>
    <xf numFmtId="0" fontId="7" fillId="0" borderId="110" xfId="0" applyFont="1" applyFill="1" applyBorder="1" applyAlignment="1">
      <alignment horizontal="center" vertical="top" wrapText="1"/>
    </xf>
    <xf numFmtId="0" fontId="21" fillId="2" borderId="63" xfId="1" applyFont="1" applyFill="1" applyBorder="1" applyAlignment="1">
      <alignment horizontal="center" vertical="center"/>
    </xf>
    <xf numFmtId="0" fontId="21" fillId="2" borderId="93" xfId="1" applyFont="1" applyFill="1" applyBorder="1" applyAlignment="1">
      <alignment horizontal="center" vertical="center"/>
    </xf>
    <xf numFmtId="0" fontId="6" fillId="2" borderId="61" xfId="0" applyFont="1" applyFill="1" applyBorder="1" applyAlignment="1">
      <alignment horizontal="center" vertical="center" wrapText="1"/>
    </xf>
    <xf numFmtId="0" fontId="6" fillId="3" borderId="58" xfId="0" applyFont="1" applyFill="1" applyBorder="1" applyAlignment="1">
      <alignment horizontal="center" vertical="center" wrapText="1"/>
    </xf>
    <xf numFmtId="0" fontId="6" fillId="3" borderId="69" xfId="0" applyFont="1" applyFill="1" applyBorder="1" applyAlignment="1">
      <alignment horizontal="center" vertical="center" wrapText="1"/>
    </xf>
    <xf numFmtId="0" fontId="7" fillId="0" borderId="108" xfId="0" applyFont="1" applyBorder="1" applyAlignment="1">
      <alignment horizontal="center" wrapText="1"/>
    </xf>
    <xf numFmtId="0" fontId="7" fillId="0" borderId="111" xfId="0" applyFont="1" applyBorder="1" applyAlignment="1">
      <alignment horizontal="center" wrapText="1"/>
    </xf>
    <xf numFmtId="0" fontId="7" fillId="0" borderId="105" xfId="0" applyFont="1" applyFill="1" applyBorder="1" applyAlignment="1">
      <alignment horizontal="center" vertical="top" wrapText="1"/>
    </xf>
    <xf numFmtId="164" fontId="6" fillId="2" borderId="8" xfId="0" quotePrefix="1" applyNumberFormat="1" applyFont="1" applyFill="1" applyBorder="1" applyAlignment="1">
      <alignment horizontal="center" vertical="center" wrapText="1"/>
    </xf>
    <xf numFmtId="164" fontId="6" fillId="2" borderId="23" xfId="0" quotePrefix="1" applyNumberFormat="1" applyFont="1" applyFill="1" applyBorder="1" applyAlignment="1">
      <alignment horizontal="center" vertical="center" wrapText="1"/>
    </xf>
    <xf numFmtId="16" fontId="6" fillId="3" borderId="19" xfId="0" quotePrefix="1" applyNumberFormat="1" applyFont="1" applyFill="1" applyBorder="1" applyAlignment="1">
      <alignment horizontal="center" vertical="center" wrapText="1"/>
    </xf>
    <xf numFmtId="0" fontId="6" fillId="0" borderId="16" xfId="0" applyFont="1" applyFill="1" applyBorder="1" applyAlignment="1">
      <alignment vertical="center" wrapText="1"/>
    </xf>
    <xf numFmtId="0" fontId="6" fillId="0" borderId="3" xfId="0" applyFont="1" applyFill="1" applyBorder="1" applyAlignment="1">
      <alignment vertical="center"/>
    </xf>
    <xf numFmtId="0" fontId="21" fillId="3" borderId="27" xfId="0" applyFont="1" applyFill="1" applyBorder="1" applyAlignment="1">
      <alignment horizontal="center" vertical="center"/>
    </xf>
    <xf numFmtId="0" fontId="21" fillId="3" borderId="68" xfId="0" applyFont="1" applyFill="1" applyBorder="1" applyAlignment="1">
      <alignment horizontal="center" vertical="center"/>
    </xf>
    <xf numFmtId="0" fontId="21" fillId="3" borderId="44" xfId="0" applyFont="1" applyFill="1" applyBorder="1" applyAlignment="1">
      <alignment horizontal="center" vertical="center"/>
    </xf>
    <xf numFmtId="0" fontId="21" fillId="3" borderId="94" xfId="0" applyFont="1" applyFill="1" applyBorder="1" applyAlignment="1">
      <alignment horizontal="center" vertical="center"/>
    </xf>
    <xf numFmtId="12" fontId="6" fillId="0" borderId="87" xfId="0" quotePrefix="1" applyNumberFormat="1" applyFont="1" applyFill="1" applyBorder="1" applyAlignment="1">
      <alignment horizontal="center" vertical="center" wrapText="1"/>
    </xf>
    <xf numFmtId="0" fontId="21" fillId="2" borderId="112" xfId="1" applyFont="1" applyFill="1" applyBorder="1" applyAlignment="1">
      <alignment horizontal="center" vertical="center"/>
    </xf>
    <xf numFmtId="0" fontId="21" fillId="2" borderId="113" xfId="1" applyFont="1" applyFill="1" applyBorder="1" applyAlignment="1">
      <alignment horizontal="center" vertical="center"/>
    </xf>
    <xf numFmtId="0" fontId="6" fillId="3" borderId="41" xfId="0" applyFont="1" applyFill="1" applyBorder="1" applyAlignment="1">
      <alignment horizontal="center" vertical="center" wrapText="1"/>
    </xf>
    <xf numFmtId="0" fontId="6" fillId="3" borderId="42" xfId="0" applyFont="1" applyFill="1" applyBorder="1" applyAlignment="1">
      <alignment horizontal="center" vertical="center" wrapText="1"/>
    </xf>
    <xf numFmtId="0" fontId="21" fillId="3" borderId="29" xfId="0" applyFont="1" applyFill="1" applyBorder="1" applyAlignment="1">
      <alignment horizontal="center" vertical="center"/>
    </xf>
    <xf numFmtId="0" fontId="21" fillId="3" borderId="25" xfId="0" applyFont="1" applyFill="1" applyBorder="1" applyAlignment="1">
      <alignment horizontal="center" vertical="center"/>
    </xf>
    <xf numFmtId="0" fontId="21" fillId="3" borderId="43" xfId="0" applyFont="1" applyFill="1" applyBorder="1" applyAlignment="1">
      <alignment horizontal="center" vertical="center"/>
    </xf>
    <xf numFmtId="0" fontId="5" fillId="2" borderId="48"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66" xfId="0" applyFont="1" applyFill="1" applyBorder="1" applyAlignment="1">
      <alignment horizontal="center" vertical="center" wrapText="1"/>
    </xf>
    <xf numFmtId="0" fontId="21" fillId="2" borderId="56" xfId="0" applyFont="1" applyFill="1" applyBorder="1" applyAlignment="1">
      <alignment horizontal="center" vertical="center" wrapText="1"/>
    </xf>
    <xf numFmtId="0" fontId="21" fillId="2" borderId="58" xfId="0" applyFont="1" applyFill="1" applyBorder="1" applyAlignment="1">
      <alignment horizontal="center" vertical="center" wrapText="1"/>
    </xf>
    <xf numFmtId="0" fontId="21" fillId="2" borderId="69" xfId="0" applyFont="1" applyFill="1" applyBorder="1" applyAlignment="1">
      <alignment horizontal="center" vertical="center" wrapText="1"/>
    </xf>
    <xf numFmtId="16" fontId="5" fillId="2" borderId="5" xfId="0" quotePrefix="1" applyNumberFormat="1" applyFont="1" applyFill="1" applyBorder="1" applyAlignment="1">
      <alignment horizontal="center" vertical="center" wrapText="1"/>
    </xf>
    <xf numFmtId="16" fontId="5" fillId="2" borderId="0" xfId="0" quotePrefix="1" applyNumberFormat="1" applyFont="1" applyFill="1" applyBorder="1" applyAlignment="1">
      <alignment horizontal="center" vertical="center" wrapText="1"/>
    </xf>
    <xf numFmtId="16" fontId="21" fillId="2" borderId="6" xfId="0" quotePrefix="1" applyNumberFormat="1" applyFont="1" applyFill="1" applyBorder="1" applyAlignment="1">
      <alignment horizontal="center" vertical="center" wrapText="1"/>
    </xf>
    <xf numFmtId="16" fontId="21" fillId="2" borderId="2" xfId="0" quotePrefix="1" applyNumberFormat="1"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114"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21" fillId="2" borderId="119"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62" xfId="0" applyFont="1" applyFill="1" applyBorder="1" applyAlignment="1">
      <alignment horizontal="center" vertical="center"/>
    </xf>
    <xf numFmtId="0" fontId="21" fillId="2" borderId="5"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63" xfId="0" applyFont="1" applyFill="1" applyBorder="1" applyAlignment="1">
      <alignment horizontal="center" vertical="center" wrapText="1"/>
    </xf>
    <xf numFmtId="0" fontId="6" fillId="2" borderId="0" xfId="1" applyFont="1" applyFill="1" applyBorder="1" applyAlignment="1">
      <alignment horizontal="center" vertical="center"/>
    </xf>
    <xf numFmtId="0" fontId="6" fillId="2" borderId="63" xfId="1" applyFont="1" applyFill="1" applyBorder="1" applyAlignment="1">
      <alignment horizontal="center" vertical="center"/>
    </xf>
    <xf numFmtId="0" fontId="7" fillId="2" borderId="8"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6" fillId="2" borderId="66"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63" xfId="1" applyFont="1" applyFill="1" applyBorder="1" applyAlignment="1">
      <alignment horizontal="center" vertical="center" wrapText="1"/>
    </xf>
    <xf numFmtId="0" fontId="5" fillId="2" borderId="5" xfId="0" applyFont="1" applyFill="1" applyBorder="1" applyAlignment="1">
      <alignment horizontal="center" vertical="center" wrapText="1"/>
    </xf>
    <xf numFmtId="0" fontId="7" fillId="0" borderId="90" xfId="0" applyFont="1" applyBorder="1" applyAlignment="1">
      <alignment horizontal="center" vertical="center" wrapText="1"/>
    </xf>
    <xf numFmtId="0" fontId="7" fillId="0" borderId="81" xfId="0" applyFont="1" applyBorder="1" applyAlignment="1">
      <alignment horizontal="center" vertical="center" wrapText="1"/>
    </xf>
    <xf numFmtId="0" fontId="6" fillId="0" borderId="72" xfId="0" quotePrefix="1" applyFont="1" applyFill="1" applyBorder="1" applyAlignment="1">
      <alignment horizontal="center" vertical="center" wrapText="1"/>
    </xf>
    <xf numFmtId="0" fontId="5" fillId="2" borderId="38" xfId="0" applyFont="1" applyFill="1" applyBorder="1" applyAlignment="1">
      <alignment horizontal="center" vertical="center" wrapText="1"/>
    </xf>
    <xf numFmtId="0" fontId="21" fillId="2" borderId="59" xfId="0" applyFont="1" applyFill="1" applyBorder="1" applyAlignment="1">
      <alignment horizontal="center" vertical="center" wrapText="1"/>
    </xf>
    <xf numFmtId="164" fontId="5" fillId="2" borderId="80" xfId="0" applyNumberFormat="1" applyFont="1" applyFill="1" applyBorder="1" applyAlignment="1">
      <alignment horizontal="center" vertical="center" wrapText="1"/>
    </xf>
    <xf numFmtId="164" fontId="5" fillId="2" borderId="13" xfId="0" applyNumberFormat="1" applyFont="1" applyFill="1" applyBorder="1" applyAlignment="1">
      <alignment horizontal="center" vertical="center" wrapText="1"/>
    </xf>
    <xf numFmtId="16" fontId="6" fillId="0" borderId="63" xfId="0" quotePrefix="1" applyNumberFormat="1" applyFont="1" applyFill="1" applyBorder="1" applyAlignment="1">
      <alignment horizontal="center" vertical="center" wrapText="1"/>
    </xf>
    <xf numFmtId="164" fontId="5" fillId="2" borderId="71" xfId="0" applyNumberFormat="1" applyFont="1" applyFill="1" applyBorder="1" applyAlignment="1">
      <alignment horizontal="center" vertical="center" wrapText="1"/>
    </xf>
    <xf numFmtId="164" fontId="5" fillId="2" borderId="70" xfId="0" applyNumberFormat="1" applyFont="1" applyFill="1" applyBorder="1" applyAlignment="1">
      <alignment horizontal="center" vertical="center" wrapText="1"/>
    </xf>
    <xf numFmtId="0" fontId="21" fillId="2" borderId="20" xfId="1" applyFont="1" applyFill="1" applyBorder="1" applyAlignment="1">
      <alignment horizontal="center" vertical="center" wrapText="1"/>
    </xf>
    <xf numFmtId="0" fontId="21" fillId="2" borderId="21" xfId="1" applyFont="1" applyFill="1" applyBorder="1" applyAlignment="1">
      <alignment horizontal="center" vertical="center" wrapText="1"/>
    </xf>
    <xf numFmtId="0" fontId="21" fillId="2" borderId="67" xfId="1" applyFont="1" applyFill="1" applyBorder="1" applyAlignment="1">
      <alignment horizontal="center" vertical="center" wrapText="1"/>
    </xf>
    <xf numFmtId="0" fontId="21" fillId="2" borderId="27" xfId="1" applyFont="1" applyFill="1" applyBorder="1" applyAlignment="1">
      <alignment horizontal="center" vertical="center" wrapText="1"/>
    </xf>
    <xf numFmtId="0" fontId="21" fillId="2" borderId="68" xfId="1" applyFont="1" applyFill="1" applyBorder="1" applyAlignment="1">
      <alignment horizontal="center" vertical="center" wrapText="1"/>
    </xf>
    <xf numFmtId="0" fontId="21" fillId="2" borderId="34" xfId="1" applyFont="1" applyFill="1" applyBorder="1" applyAlignment="1">
      <alignment horizontal="center" vertical="center" wrapText="1"/>
    </xf>
    <xf numFmtId="0" fontId="7" fillId="2" borderId="23" xfId="0" applyFont="1" applyFill="1" applyBorder="1" applyAlignment="1">
      <alignment horizontal="center" vertical="center" wrapText="1"/>
    </xf>
    <xf numFmtId="0" fontId="6" fillId="2" borderId="5" xfId="1" applyFont="1" applyFill="1" applyBorder="1" applyAlignment="1">
      <alignment horizontal="center" vertical="center"/>
    </xf>
    <xf numFmtId="0" fontId="6" fillId="2" borderId="4" xfId="1" applyFont="1" applyFill="1" applyBorder="1" applyAlignment="1">
      <alignment horizontal="center" vertical="center"/>
    </xf>
    <xf numFmtId="0" fontId="5" fillId="2" borderId="56"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21" fillId="2" borderId="21" xfId="0" applyFont="1" applyFill="1" applyBorder="1" applyAlignment="1">
      <alignment horizontal="center" vertical="center" wrapText="1"/>
    </xf>
    <xf numFmtId="0" fontId="21" fillId="2" borderId="67" xfId="0" applyFont="1" applyFill="1" applyBorder="1" applyAlignment="1">
      <alignment horizontal="center" vertical="center" wrapText="1"/>
    </xf>
    <xf numFmtId="16" fontId="5" fillId="2" borderId="17" xfId="0" quotePrefix="1" applyNumberFormat="1" applyFont="1" applyFill="1" applyBorder="1" applyAlignment="1">
      <alignment horizontal="center" vertical="center" wrapText="1"/>
    </xf>
    <xf numFmtId="16" fontId="5" fillId="2" borderId="18" xfId="0" quotePrefix="1" applyNumberFormat="1" applyFont="1" applyFill="1" applyBorder="1" applyAlignment="1">
      <alignment horizontal="center" vertical="center" wrapText="1"/>
    </xf>
    <xf numFmtId="16" fontId="21" fillId="2" borderId="5" xfId="0" quotePrefix="1" applyNumberFormat="1" applyFont="1" applyFill="1" applyBorder="1" applyAlignment="1">
      <alignment horizontal="center" vertical="center" wrapText="1"/>
    </xf>
    <xf numFmtId="16" fontId="21" fillId="2" borderId="0" xfId="0" quotePrefix="1" applyNumberFormat="1"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0" xfId="0" applyFont="1" applyFill="1" applyBorder="1" applyAlignment="1">
      <alignment vertical="center"/>
    </xf>
    <xf numFmtId="0" fontId="7" fillId="0" borderId="81" xfId="0" applyFont="1" applyBorder="1" applyAlignment="1">
      <alignment horizontal="center" wrapText="1"/>
    </xf>
    <xf numFmtId="0" fontId="21" fillId="2" borderId="20" xfId="0" applyFont="1" applyFill="1" applyBorder="1" applyAlignment="1">
      <alignment horizontal="center" vertical="center" wrapText="1"/>
    </xf>
    <xf numFmtId="0" fontId="21" fillId="2" borderId="2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1" fillId="2" borderId="49"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7" fillId="0" borderId="13" xfId="0" applyFont="1" applyFill="1" applyBorder="1" applyAlignment="1">
      <alignment horizontal="center" vertical="top" wrapText="1"/>
    </xf>
    <xf numFmtId="0" fontId="7" fillId="0" borderId="37" xfId="0" applyFont="1" applyFill="1" applyBorder="1" applyAlignment="1">
      <alignment horizontal="center" vertical="top" wrapText="1"/>
    </xf>
    <xf numFmtId="0" fontId="7" fillId="0" borderId="89" xfId="0" applyFont="1" applyFill="1" applyBorder="1" applyAlignment="1">
      <alignment horizontal="center" vertical="top" wrapText="1"/>
    </xf>
    <xf numFmtId="0" fontId="7" fillId="0" borderId="87" xfId="0" applyFont="1" applyFill="1" applyBorder="1" applyAlignment="1">
      <alignment horizontal="center" vertical="top" wrapText="1"/>
    </xf>
    <xf numFmtId="16" fontId="6" fillId="0" borderId="88" xfId="0" quotePrefix="1"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5" fillId="2" borderId="19" xfId="0" applyFont="1" applyFill="1" applyBorder="1" applyAlignment="1">
      <alignment horizontal="center" vertical="center" wrapText="1"/>
    </xf>
    <xf numFmtId="0" fontId="5" fillId="2" borderId="61" xfId="0" applyFont="1" applyFill="1" applyBorder="1" applyAlignment="1">
      <alignment horizontal="center" vertical="center" wrapText="1"/>
    </xf>
    <xf numFmtId="0" fontId="5" fillId="2" borderId="69"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5" fillId="2" borderId="24" xfId="0" applyFont="1" applyFill="1" applyBorder="1" applyAlignment="1">
      <alignment horizontal="center" vertical="center" wrapText="1"/>
    </xf>
    <xf numFmtId="16" fontId="6" fillId="2" borderId="0" xfId="0" quotePrefix="1" applyNumberFormat="1" applyFont="1" applyFill="1" applyBorder="1" applyAlignment="1">
      <alignment horizontal="center" wrapText="1"/>
    </xf>
    <xf numFmtId="16" fontId="6" fillId="2" borderId="4" xfId="0" quotePrefix="1" applyNumberFormat="1" applyFont="1" applyFill="1" applyBorder="1" applyAlignment="1">
      <alignment horizontal="center" wrapText="1"/>
    </xf>
    <xf numFmtId="0" fontId="5" fillId="2" borderId="68" xfId="0" applyFont="1" applyFill="1" applyBorder="1" applyAlignment="1">
      <alignment horizontal="center" vertical="center" wrapText="1"/>
    </xf>
    <xf numFmtId="0" fontId="21" fillId="2" borderId="62"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66" xfId="0" applyFont="1" applyFill="1" applyBorder="1" applyAlignment="1">
      <alignment horizontal="center" vertical="center" wrapText="1"/>
    </xf>
    <xf numFmtId="16" fontId="5" fillId="2" borderId="0" xfId="0" quotePrefix="1" applyNumberFormat="1" applyFont="1" applyFill="1" applyBorder="1" applyAlignment="1">
      <alignment horizontal="center" wrapText="1"/>
    </xf>
    <xf numFmtId="16" fontId="5" fillId="2" borderId="4" xfId="0" quotePrefix="1" applyNumberFormat="1" applyFont="1" applyFill="1" applyBorder="1" applyAlignment="1">
      <alignment horizontal="center" wrapText="1"/>
    </xf>
    <xf numFmtId="0" fontId="21" fillId="2" borderId="50" xfId="0" applyFont="1" applyFill="1" applyBorder="1" applyAlignment="1">
      <alignment horizontal="center" vertical="center" wrapText="1"/>
    </xf>
    <xf numFmtId="0" fontId="21" fillId="2" borderId="6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63" xfId="0" applyFont="1" applyFill="1" applyBorder="1" applyAlignment="1">
      <alignment horizontal="center" vertical="center" wrapText="1"/>
    </xf>
    <xf numFmtId="0" fontId="6" fillId="0" borderId="74" xfId="0" quotePrefix="1" applyNumberFormat="1" applyFont="1" applyFill="1" applyBorder="1" applyAlignment="1">
      <alignment horizontal="center" vertical="center" wrapText="1"/>
    </xf>
    <xf numFmtId="0" fontId="6" fillId="0" borderId="72" xfId="0" applyNumberFormat="1" applyFont="1" applyFill="1" applyBorder="1" applyAlignment="1">
      <alignment horizontal="center" vertical="center" wrapText="1"/>
    </xf>
    <xf numFmtId="16" fontId="5" fillId="2" borderId="5" xfId="0" quotePrefix="1" applyNumberFormat="1" applyFont="1" applyFill="1" applyBorder="1" applyAlignment="1">
      <alignment horizontal="center" wrapText="1"/>
    </xf>
    <xf numFmtId="16" fontId="5" fillId="2" borderId="63" xfId="0" quotePrefix="1" applyNumberFormat="1" applyFont="1" applyFill="1" applyBorder="1" applyAlignment="1">
      <alignment horizontal="center" wrapText="1"/>
    </xf>
    <xf numFmtId="0" fontId="6" fillId="0" borderId="10" xfId="0" quotePrefix="1" applyFont="1" applyFill="1" applyBorder="1" applyAlignment="1">
      <alignment horizontal="center" vertical="center" wrapText="1"/>
    </xf>
    <xf numFmtId="164" fontId="6" fillId="2" borderId="15" xfId="0" applyNumberFormat="1" applyFont="1" applyFill="1" applyBorder="1" applyAlignment="1">
      <alignment horizontal="center" vertical="center" wrapText="1"/>
    </xf>
    <xf numFmtId="164" fontId="5" fillId="2" borderId="53" xfId="0" applyNumberFormat="1" applyFont="1" applyFill="1" applyBorder="1" applyAlignment="1">
      <alignment horizontal="center" vertical="center" wrapText="1"/>
    </xf>
    <xf numFmtId="0" fontId="21" fillId="2" borderId="43" xfId="0" applyFont="1" applyFill="1" applyBorder="1" applyAlignment="1">
      <alignment horizontal="center" vertical="center" wrapText="1"/>
    </xf>
    <xf numFmtId="0" fontId="21" fillId="2" borderId="44" xfId="0" applyFont="1" applyFill="1" applyBorder="1" applyAlignment="1">
      <alignment horizontal="center" vertical="center" wrapText="1"/>
    </xf>
    <xf numFmtId="0" fontId="21" fillId="2" borderId="4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13" xfId="0" applyFont="1" applyFill="1" applyBorder="1" applyAlignment="1">
      <alignment horizontal="center" vertical="center" wrapText="1"/>
    </xf>
    <xf numFmtId="164" fontId="5" fillId="2" borderId="36" xfId="0" applyNumberFormat="1" applyFont="1" applyFill="1" applyBorder="1" applyAlignment="1">
      <alignment horizontal="center" vertical="center" wrapText="1"/>
    </xf>
    <xf numFmtId="0" fontId="5" fillId="2" borderId="31" xfId="0" applyFont="1" applyFill="1" applyBorder="1" applyAlignment="1">
      <alignment horizontal="center" vertical="center" wrapText="1"/>
    </xf>
    <xf numFmtId="0" fontId="21" fillId="2" borderId="39" xfId="0" applyFont="1" applyFill="1" applyBorder="1" applyAlignment="1">
      <alignment horizontal="center" vertical="center" wrapText="1"/>
    </xf>
    <xf numFmtId="0" fontId="21" fillId="2" borderId="50" xfId="0" applyFont="1" applyFill="1" applyBorder="1" applyAlignment="1">
      <alignment horizontal="center" vertical="center"/>
    </xf>
    <xf numFmtId="0" fontId="21" fillId="2" borderId="67" xfId="0" applyFont="1" applyFill="1" applyBorder="1" applyAlignment="1">
      <alignment horizontal="center" vertical="center"/>
    </xf>
    <xf numFmtId="0" fontId="6" fillId="0" borderId="16" xfId="0" applyFont="1" applyFill="1" applyBorder="1" applyAlignment="1">
      <alignment horizontal="left" wrapText="1"/>
    </xf>
    <xf numFmtId="0" fontId="6" fillId="0" borderId="3" xfId="0" applyFont="1" applyFill="1" applyBorder="1" applyAlignment="1">
      <alignment horizontal="left" wrapText="1"/>
    </xf>
    <xf numFmtId="16" fontId="6" fillId="0" borderId="87" xfId="0" quotePrefix="1" applyNumberFormat="1" applyFont="1" applyFill="1" applyBorder="1" applyAlignment="1">
      <alignment horizontal="center" vertical="center" wrapText="1"/>
    </xf>
    <xf numFmtId="0" fontId="6" fillId="3" borderId="56" xfId="0" applyFont="1" applyFill="1" applyBorder="1" applyAlignment="1">
      <alignment horizontal="center" vertical="center" wrapText="1"/>
    </xf>
    <xf numFmtId="0" fontId="6" fillId="3" borderId="61" xfId="0" applyFont="1" applyFill="1" applyBorder="1" applyAlignment="1">
      <alignment horizontal="center" vertical="center" wrapText="1"/>
    </xf>
    <xf numFmtId="0" fontId="21" fillId="3" borderId="43" xfId="0" applyFont="1" applyFill="1" applyBorder="1" applyAlignment="1">
      <alignment horizontal="center" vertical="center" wrapText="1"/>
    </xf>
    <xf numFmtId="0" fontId="21" fillId="3" borderId="44" xfId="0" applyFont="1" applyFill="1" applyBorder="1" applyAlignment="1">
      <alignment horizontal="center" vertical="center" wrapText="1"/>
    </xf>
    <xf numFmtId="0" fontId="21" fillId="3" borderId="45" xfId="0" applyFont="1" applyFill="1" applyBorder="1" applyAlignment="1">
      <alignment horizontal="center" vertical="center" wrapText="1"/>
    </xf>
    <xf numFmtId="0" fontId="21" fillId="3" borderId="94" xfId="0" applyFont="1" applyFill="1" applyBorder="1" applyAlignment="1">
      <alignment horizontal="center" vertical="center" wrapText="1"/>
    </xf>
    <xf numFmtId="0" fontId="6" fillId="0" borderId="87" xfId="0" quotePrefix="1" applyFont="1" applyFill="1" applyBorder="1" applyAlignment="1">
      <alignment horizontal="center" vertical="center" wrapText="1"/>
    </xf>
    <xf numFmtId="0" fontId="21" fillId="3" borderId="0"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6" fillId="2" borderId="92" xfId="0" applyFont="1" applyFill="1" applyBorder="1" applyAlignment="1">
      <alignment horizontal="center" vertical="center" wrapText="1"/>
    </xf>
    <xf numFmtId="0" fontId="21" fillId="3" borderId="20" xfId="0" applyFont="1" applyFill="1" applyBorder="1" applyAlignment="1">
      <alignment horizontal="center" vertical="center" wrapText="1"/>
    </xf>
    <xf numFmtId="0" fontId="21" fillId="3" borderId="21"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1" fillId="3" borderId="56" xfId="0" applyFont="1" applyFill="1" applyBorder="1" applyAlignment="1">
      <alignment horizontal="center" vertical="center" wrapText="1"/>
    </xf>
    <xf numFmtId="0" fontId="21" fillId="3" borderId="58" xfId="0" applyFont="1" applyFill="1" applyBorder="1" applyAlignment="1">
      <alignment horizontal="center" vertical="center" wrapText="1"/>
    </xf>
    <xf numFmtId="0" fontId="21" fillId="3" borderId="83" xfId="0" applyFont="1" applyFill="1" applyBorder="1" applyAlignment="1">
      <alignment horizontal="center" vertical="center" wrapText="1"/>
    </xf>
    <xf numFmtId="0" fontId="21" fillId="3" borderId="84" xfId="0" applyFont="1" applyFill="1" applyBorder="1" applyAlignment="1">
      <alignment horizontal="center" vertical="center" wrapText="1"/>
    </xf>
    <xf numFmtId="0" fontId="21" fillId="3" borderId="85" xfId="0" applyFont="1" applyFill="1" applyBorder="1" applyAlignment="1">
      <alignment horizontal="center" vertical="center" wrapText="1"/>
    </xf>
    <xf numFmtId="0" fontId="21" fillId="3" borderId="95" xfId="0" applyFont="1" applyFill="1" applyBorder="1" applyAlignment="1">
      <alignment horizontal="center" vertical="center" wrapText="1"/>
    </xf>
    <xf numFmtId="0" fontId="6" fillId="3" borderId="31"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38" xfId="0" applyFont="1" applyFill="1" applyBorder="1" applyAlignment="1">
      <alignment horizontal="center" vertical="center" wrapText="1"/>
    </xf>
    <xf numFmtId="0" fontId="6" fillId="3" borderId="49" xfId="0" applyFont="1" applyFill="1" applyBorder="1" applyAlignment="1">
      <alignment horizontal="center" vertical="center" wrapText="1"/>
    </xf>
    <xf numFmtId="0" fontId="6" fillId="3" borderId="63" xfId="0" applyFont="1" applyFill="1" applyBorder="1" applyAlignment="1">
      <alignment horizontal="center" vertical="center" wrapText="1"/>
    </xf>
    <xf numFmtId="0" fontId="21" fillId="3" borderId="82" xfId="0" applyFont="1" applyFill="1" applyBorder="1" applyAlignment="1">
      <alignment horizontal="center" vertical="center" wrapText="1"/>
    </xf>
    <xf numFmtId="0" fontId="6" fillId="0" borderId="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89" xfId="0" quotePrefix="1" applyNumberFormat="1" applyFont="1" applyFill="1" applyBorder="1" applyAlignment="1">
      <alignment horizontal="center" vertical="center"/>
    </xf>
    <xf numFmtId="0" fontId="6" fillId="0" borderId="87" xfId="0" quotePrefix="1" applyNumberFormat="1" applyFont="1" applyFill="1" applyBorder="1" applyAlignment="1">
      <alignment horizontal="center" vertical="center"/>
    </xf>
    <xf numFmtId="16" fontId="6" fillId="0" borderId="89" xfId="0" quotePrefix="1" applyNumberFormat="1" applyFont="1" applyFill="1" applyBorder="1" applyAlignment="1">
      <alignment horizontal="center" vertical="center"/>
    </xf>
    <xf numFmtId="16" fontId="6" fillId="0" borderId="87" xfId="0" quotePrefix="1" applyNumberFormat="1" applyFont="1" applyFill="1" applyBorder="1" applyAlignment="1">
      <alignment horizontal="center" vertical="center"/>
    </xf>
    <xf numFmtId="0" fontId="6" fillId="3" borderId="92" xfId="0" applyFont="1" applyFill="1" applyBorder="1" applyAlignment="1">
      <alignment horizontal="center" vertical="center" wrapText="1"/>
    </xf>
    <xf numFmtId="0" fontId="21" fillId="3" borderId="29" xfId="0" applyFont="1" applyFill="1" applyBorder="1" applyAlignment="1">
      <alignment horizontal="center" vertical="center" wrapText="1"/>
    </xf>
    <xf numFmtId="0" fontId="21" fillId="3" borderId="25" xfId="0" applyFont="1" applyFill="1" applyBorder="1" applyAlignment="1">
      <alignment horizontal="center" vertical="center" wrapText="1"/>
    </xf>
    <xf numFmtId="0" fontId="21" fillId="3" borderId="93" xfId="0" applyFont="1" applyFill="1" applyBorder="1" applyAlignment="1">
      <alignment horizontal="center" vertical="center" wrapText="1"/>
    </xf>
    <xf numFmtId="0" fontId="21" fillId="3" borderId="34" xfId="0" applyFont="1" applyFill="1" applyBorder="1" applyAlignment="1">
      <alignment horizontal="center" vertical="center" wrapText="1"/>
    </xf>
    <xf numFmtId="0" fontId="21" fillId="3" borderId="27" xfId="0" applyFont="1" applyFill="1" applyBorder="1" applyAlignment="1">
      <alignment horizontal="center" vertical="center" wrapText="1"/>
    </xf>
    <xf numFmtId="0" fontId="21" fillId="3" borderId="68" xfId="0" applyFont="1" applyFill="1" applyBorder="1" applyAlignment="1">
      <alignment horizontal="center" vertical="center" wrapText="1"/>
    </xf>
    <xf numFmtId="0" fontId="21" fillId="3" borderId="69"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88" xfId="0" applyFont="1" applyFill="1" applyBorder="1" applyAlignment="1">
      <alignment horizontal="center" vertical="center" wrapText="1"/>
    </xf>
    <xf numFmtId="0" fontId="7" fillId="0" borderId="87"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21" fillId="3" borderId="24" xfId="0" applyFont="1" applyFill="1" applyBorder="1" applyAlignment="1">
      <alignment horizontal="center" vertical="center" wrapText="1"/>
    </xf>
    <xf numFmtId="0" fontId="6" fillId="0" borderId="89" xfId="0" applyNumberFormat="1" applyFont="1" applyFill="1" applyBorder="1" applyAlignment="1">
      <alignment horizontal="center" vertical="center"/>
    </xf>
    <xf numFmtId="0" fontId="6" fillId="3" borderId="29"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21" fillId="3" borderId="63" xfId="0" applyFont="1" applyFill="1" applyBorder="1" applyAlignment="1">
      <alignment horizontal="center" vertical="center" wrapText="1"/>
    </xf>
    <xf numFmtId="0" fontId="6" fillId="3" borderId="25" xfId="0" applyFont="1" applyFill="1" applyBorder="1" applyAlignment="1">
      <alignment horizontal="center" vertical="center"/>
    </xf>
    <xf numFmtId="0" fontId="6" fillId="3" borderId="26" xfId="0" applyFont="1" applyFill="1" applyBorder="1" applyAlignment="1">
      <alignment horizontal="center" vertical="center"/>
    </xf>
    <xf numFmtId="0" fontId="21" fillId="3" borderId="22" xfId="0" applyFont="1" applyFill="1" applyBorder="1" applyAlignment="1">
      <alignment horizontal="center" vertical="center" wrapText="1"/>
    </xf>
    <xf numFmtId="0" fontId="6" fillId="0" borderId="0" xfId="0" applyFont="1" applyFill="1" applyBorder="1" applyAlignment="1"/>
    <xf numFmtId="0" fontId="21" fillId="3" borderId="2"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6" fillId="0" borderId="13" xfId="0" quotePrefix="1"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21" fillId="2" borderId="38" xfId="0" applyFont="1" applyFill="1" applyBorder="1" applyAlignment="1">
      <alignment horizontal="center" vertical="center" wrapText="1"/>
    </xf>
    <xf numFmtId="0" fontId="7" fillId="0" borderId="11" xfId="0" applyFont="1" applyBorder="1" applyAlignment="1">
      <alignment horizontal="center" wrapText="1"/>
    </xf>
    <xf numFmtId="0" fontId="7" fillId="0" borderId="12" xfId="0" applyFont="1" applyBorder="1" applyAlignment="1">
      <alignment horizontal="center" wrapText="1"/>
    </xf>
    <xf numFmtId="0" fontId="21" fillId="2" borderId="28" xfId="0" applyFont="1" applyFill="1" applyBorder="1" applyAlignment="1">
      <alignment horizontal="center" vertical="center" wrapText="1"/>
    </xf>
    <xf numFmtId="0" fontId="21" fillId="2" borderId="30" xfId="0" applyFont="1" applyFill="1" applyBorder="1" applyAlignment="1">
      <alignment horizontal="center" vertical="center" wrapText="1"/>
    </xf>
    <xf numFmtId="0" fontId="21" fillId="2" borderId="91"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21" fillId="3" borderId="30" xfId="0" applyFont="1" applyFill="1" applyBorder="1" applyAlignment="1">
      <alignment horizontal="center" vertical="center" wrapText="1"/>
    </xf>
    <xf numFmtId="0" fontId="21" fillId="3" borderId="91" xfId="0" applyFont="1" applyFill="1" applyBorder="1" applyAlignment="1">
      <alignment horizontal="center" vertical="center" wrapText="1"/>
    </xf>
    <xf numFmtId="0" fontId="21" fillId="3" borderId="28"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21" fillId="2" borderId="94" xfId="0" applyFont="1" applyFill="1" applyBorder="1" applyAlignment="1">
      <alignment horizontal="center" vertical="center" wrapText="1"/>
    </xf>
    <xf numFmtId="164" fontId="6" fillId="2" borderId="8" xfId="0" applyNumberFormat="1" applyFont="1" applyFill="1" applyBorder="1" applyAlignment="1">
      <alignment horizontal="center" vertical="center"/>
    </xf>
    <xf numFmtId="164" fontId="6" fillId="2" borderId="15" xfId="0" applyNumberFormat="1" applyFont="1" applyFill="1" applyBorder="1" applyAlignment="1">
      <alignment horizontal="center" vertical="center"/>
    </xf>
    <xf numFmtId="0" fontId="6" fillId="2" borderId="56" xfId="0" applyFont="1" applyFill="1" applyBorder="1" applyAlignment="1">
      <alignment horizontal="center" vertical="center"/>
    </xf>
    <xf numFmtId="0" fontId="6" fillId="2" borderId="61" xfId="0" applyFont="1" applyFill="1" applyBorder="1" applyAlignment="1">
      <alignment horizontal="center" vertical="center"/>
    </xf>
    <xf numFmtId="0" fontId="21" fillId="2" borderId="28" xfId="0" applyFont="1" applyFill="1" applyBorder="1" applyAlignment="1">
      <alignment horizontal="center" vertical="center"/>
    </xf>
    <xf numFmtId="0" fontId="21" fillId="2" borderId="40" xfId="0" applyFont="1" applyFill="1" applyBorder="1" applyAlignment="1">
      <alignment horizontal="center" vertical="center"/>
    </xf>
    <xf numFmtId="0" fontId="6" fillId="3" borderId="3" xfId="1" applyFont="1" applyFill="1" applyBorder="1" applyAlignment="1">
      <alignment horizontal="center" vertical="center"/>
    </xf>
    <xf numFmtId="0" fontId="6" fillId="3" borderId="73" xfId="1" applyFont="1" applyFill="1" applyBorder="1" applyAlignment="1">
      <alignment horizontal="center" vertical="center"/>
    </xf>
    <xf numFmtId="164" fontId="6" fillId="2" borderId="9" xfId="0" applyNumberFormat="1" applyFont="1" applyFill="1" applyBorder="1" applyAlignment="1">
      <alignment horizontal="center" vertical="center"/>
    </xf>
    <xf numFmtId="0" fontId="0" fillId="0" borderId="61" xfId="0" applyBorder="1" applyAlignment="1">
      <alignment horizontal="center" vertical="center" wrapText="1"/>
    </xf>
    <xf numFmtId="0" fontId="0" fillId="0" borderId="30" xfId="0" applyBorder="1" applyAlignment="1">
      <alignment horizontal="center" vertical="center"/>
    </xf>
    <xf numFmtId="0" fontId="21" fillId="2" borderId="21"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164" fontId="6" fillId="2" borderId="23" xfId="0" applyNumberFormat="1" applyFont="1" applyFill="1" applyBorder="1" applyAlignment="1">
      <alignment horizontal="center" vertical="center"/>
    </xf>
    <xf numFmtId="0" fontId="21" fillId="2" borderId="63" xfId="0" applyFont="1" applyFill="1" applyBorder="1" applyAlignment="1">
      <alignment horizontal="center" vertical="center"/>
    </xf>
    <xf numFmtId="0" fontId="6" fillId="3" borderId="42" xfId="0" applyFont="1" applyFill="1" applyBorder="1" applyAlignment="1">
      <alignment horizontal="center" vertical="center"/>
    </xf>
    <xf numFmtId="0" fontId="6" fillId="3" borderId="92" xfId="0" applyFont="1" applyFill="1" applyBorder="1" applyAlignment="1">
      <alignment horizontal="center" vertical="center"/>
    </xf>
    <xf numFmtId="0" fontId="21" fillId="2" borderId="58" xfId="1" applyFont="1" applyFill="1" applyBorder="1" applyAlignment="1">
      <alignment horizontal="center" vertical="center" wrapText="1"/>
    </xf>
    <xf numFmtId="0" fontId="21" fillId="2" borderId="69" xfId="1" applyFont="1" applyFill="1" applyBorder="1" applyAlignment="1">
      <alignment horizontal="center" vertical="center" wrapText="1"/>
    </xf>
    <xf numFmtId="0" fontId="21" fillId="2" borderId="25" xfId="1" applyFont="1" applyFill="1" applyBorder="1" applyAlignment="1">
      <alignment horizontal="center" vertical="center" wrapText="1"/>
    </xf>
    <xf numFmtId="0" fontId="21" fillId="2" borderId="93" xfId="1" applyFont="1" applyFill="1" applyBorder="1" applyAlignment="1">
      <alignment horizontal="center" vertical="center" wrapText="1"/>
    </xf>
    <xf numFmtId="0" fontId="6" fillId="3" borderId="18" xfId="1" applyFont="1" applyFill="1" applyBorder="1" applyAlignment="1">
      <alignment horizontal="center" vertical="center"/>
    </xf>
    <xf numFmtId="0" fontId="6" fillId="3" borderId="66" xfId="1" applyFont="1" applyFill="1" applyBorder="1" applyAlignment="1">
      <alignment horizontal="center" vertical="center"/>
    </xf>
    <xf numFmtId="0" fontId="21" fillId="2" borderId="6" xfId="1" applyFont="1" applyFill="1" applyBorder="1" applyAlignment="1">
      <alignment horizontal="center" vertical="center"/>
    </xf>
    <xf numFmtId="0" fontId="21" fillId="2" borderId="2" xfId="1" applyFont="1" applyFill="1" applyBorder="1" applyAlignment="1">
      <alignment horizontal="center" vertical="center"/>
    </xf>
    <xf numFmtId="0" fontId="21" fillId="2" borderId="62" xfId="1" applyFont="1" applyFill="1" applyBorder="1" applyAlignment="1">
      <alignment horizontal="center" vertical="center"/>
    </xf>
    <xf numFmtId="16" fontId="6" fillId="0" borderId="89" xfId="0" applyNumberFormat="1" applyFont="1" applyBorder="1" applyAlignment="1">
      <alignment horizontal="center" vertical="center"/>
    </xf>
    <xf numFmtId="0" fontId="0" fillId="0" borderId="44" xfId="0" applyBorder="1" applyAlignment="1">
      <alignment horizontal="center" vertical="center"/>
    </xf>
    <xf numFmtId="0" fontId="0" fillId="0" borderId="94" xfId="0" applyBorder="1" applyAlignment="1">
      <alignment horizontal="center" vertical="center"/>
    </xf>
    <xf numFmtId="0" fontId="5" fillId="2" borderId="30" xfId="1" applyFont="1" applyFill="1" applyBorder="1" applyAlignment="1">
      <alignment horizontal="center" vertical="center"/>
    </xf>
    <xf numFmtId="0" fontId="0" fillId="0" borderId="91" xfId="0" applyBorder="1" applyAlignment="1">
      <alignment horizontal="center" vertical="center"/>
    </xf>
    <xf numFmtId="0" fontId="2" fillId="2" borderId="20" xfId="0" applyFont="1" applyFill="1" applyBorder="1" applyAlignment="1">
      <alignment vertical="center"/>
    </xf>
    <xf numFmtId="0" fontId="0" fillId="0" borderId="21" xfId="0" applyBorder="1" applyAlignment="1">
      <alignment vertical="center"/>
    </xf>
    <xf numFmtId="0" fontId="0" fillId="0" borderId="67" xfId="0" applyBorder="1" applyAlignment="1">
      <alignment vertical="center"/>
    </xf>
    <xf numFmtId="0" fontId="0" fillId="0" borderId="42" xfId="0" applyBorder="1" applyAlignment="1">
      <alignment horizontal="center" vertical="center" wrapText="1"/>
    </xf>
    <xf numFmtId="0" fontId="0" fillId="0" borderId="92" xfId="0" applyBorder="1" applyAlignment="1">
      <alignment horizontal="center" vertical="center" wrapText="1"/>
    </xf>
    <xf numFmtId="0" fontId="6" fillId="0" borderId="0" xfId="0" quotePrefix="1" applyFont="1" applyBorder="1" applyAlignment="1">
      <alignment horizontal="left" vertical="top" wrapText="1"/>
    </xf>
    <xf numFmtId="0" fontId="7" fillId="0" borderId="90" xfId="1" applyFont="1" applyBorder="1" applyAlignment="1">
      <alignment horizontal="center" vertical="center"/>
    </xf>
    <xf numFmtId="0" fontId="7" fillId="0" borderId="1" xfId="1" applyFont="1" applyBorder="1" applyAlignment="1">
      <alignment horizontal="center" vertical="center"/>
    </xf>
    <xf numFmtId="0" fontId="7" fillId="0" borderId="81" xfId="1" applyFont="1" applyBorder="1" applyAlignment="1">
      <alignment horizontal="center" vertical="center"/>
    </xf>
    <xf numFmtId="0" fontId="6" fillId="3" borderId="17" xfId="1" applyFont="1" applyFill="1" applyBorder="1" applyAlignment="1">
      <alignment horizontal="center" vertical="center" wrapText="1"/>
    </xf>
    <xf numFmtId="0" fontId="6" fillId="3" borderId="18" xfId="1" applyFont="1" applyFill="1" applyBorder="1" applyAlignment="1">
      <alignment horizontal="center" vertical="center" wrapText="1"/>
    </xf>
    <xf numFmtId="0" fontId="6" fillId="3" borderId="19" xfId="1" applyFont="1" applyFill="1" applyBorder="1" applyAlignment="1">
      <alignment horizontal="center" vertical="center" wrapText="1"/>
    </xf>
    <xf numFmtId="0" fontId="7" fillId="0" borderId="88" xfId="0" applyFont="1" applyBorder="1" applyAlignment="1">
      <alignment horizontal="center" wrapText="1"/>
    </xf>
    <xf numFmtId="16" fontId="6" fillId="0" borderId="89" xfId="1" quotePrefix="1" applyNumberFormat="1" applyFont="1" applyFill="1" applyBorder="1" applyAlignment="1">
      <alignment horizontal="center" vertical="center"/>
    </xf>
    <xf numFmtId="0" fontId="6" fillId="0" borderId="13" xfId="0" applyFont="1" applyFill="1" applyBorder="1" applyAlignment="1">
      <alignment horizontal="left" vertical="center" wrapText="1"/>
    </xf>
    <xf numFmtId="16" fontId="6" fillId="0" borderId="0" xfId="0" quotePrefix="1" applyNumberFormat="1" applyFont="1" applyFill="1" applyBorder="1" applyAlignment="1">
      <alignment horizontal="center" vertical="center" wrapText="1"/>
    </xf>
    <xf numFmtId="0" fontId="6" fillId="0" borderId="72" xfId="1" applyFont="1" applyFill="1" applyBorder="1" applyAlignment="1">
      <alignment horizontal="left" vertical="center" wrapText="1"/>
    </xf>
    <xf numFmtId="0" fontId="21" fillId="2" borderId="29" xfId="1" applyFont="1" applyFill="1" applyBorder="1" applyAlignment="1">
      <alignment horizontal="center" vertical="center"/>
    </xf>
    <xf numFmtId="0" fontId="21" fillId="2" borderId="104" xfId="0" applyFont="1" applyFill="1" applyBorder="1" applyAlignment="1">
      <alignment horizontal="center" vertical="center" wrapText="1"/>
    </xf>
    <xf numFmtId="0" fontId="21" fillId="2" borderId="25" xfId="0" applyFont="1" applyFill="1" applyBorder="1" applyAlignment="1">
      <alignment horizontal="center" vertical="center" wrapText="1"/>
    </xf>
    <xf numFmtId="0" fontId="15" fillId="0" borderId="81" xfId="0" applyFont="1" applyBorder="1" applyAlignment="1">
      <alignment horizontal="center" vertical="center" wrapText="1"/>
    </xf>
    <xf numFmtId="0" fontId="7" fillId="0" borderId="10" xfId="1" applyFont="1" applyBorder="1" applyAlignment="1">
      <alignment horizontal="center"/>
    </xf>
    <xf numFmtId="0" fontId="7" fillId="0" borderId="2" xfId="1" applyFont="1" applyBorder="1" applyAlignment="1">
      <alignment horizontal="center"/>
    </xf>
    <xf numFmtId="0" fontId="7" fillId="0" borderId="62" xfId="1" applyFont="1" applyBorder="1" applyAlignment="1">
      <alignment horizontal="center"/>
    </xf>
    <xf numFmtId="0" fontId="6" fillId="2" borderId="59" xfId="0" applyFont="1" applyFill="1" applyBorder="1" applyAlignment="1">
      <alignment horizontal="center" vertical="center" wrapText="1"/>
    </xf>
    <xf numFmtId="17" fontId="6" fillId="0" borderId="89" xfId="0" applyNumberFormat="1" applyFont="1" applyFill="1" applyBorder="1" applyAlignment="1">
      <alignment horizontal="center" vertical="center" wrapText="1"/>
    </xf>
    <xf numFmtId="49" fontId="6" fillId="0" borderId="89" xfId="0" applyNumberFormat="1" applyFont="1" applyFill="1" applyBorder="1" applyAlignment="1">
      <alignment horizontal="center" vertical="center" wrapText="1"/>
    </xf>
    <xf numFmtId="0" fontId="6" fillId="0" borderId="89" xfId="0" quotePrefix="1" applyFont="1" applyBorder="1" applyAlignment="1">
      <alignment horizontal="center" vertical="center"/>
    </xf>
    <xf numFmtId="0" fontId="6" fillId="2" borderId="42" xfId="0" applyFont="1" applyFill="1" applyBorder="1" applyAlignment="1">
      <alignment horizontal="center" vertical="center"/>
    </xf>
    <xf numFmtId="0" fontId="6" fillId="2" borderId="92" xfId="0" applyFont="1" applyFill="1" applyBorder="1" applyAlignment="1">
      <alignment horizontal="center" vertical="center"/>
    </xf>
    <xf numFmtId="0" fontId="21" fillId="2" borderId="25" xfId="0" applyFont="1" applyFill="1" applyBorder="1" applyAlignment="1">
      <alignment horizontal="center" vertical="center"/>
    </xf>
    <xf numFmtId="0" fontId="21" fillId="2" borderId="93" xfId="0" applyFont="1" applyFill="1" applyBorder="1" applyAlignment="1">
      <alignment horizontal="center" vertical="center"/>
    </xf>
    <xf numFmtId="0" fontId="6" fillId="2" borderId="0" xfId="0" applyFont="1" applyFill="1" applyBorder="1" applyAlignment="1">
      <alignment horizontal="center" vertical="center"/>
    </xf>
    <xf numFmtId="0" fontId="21" fillId="2" borderId="34" xfId="0" applyFont="1" applyFill="1" applyBorder="1" applyAlignment="1">
      <alignment horizontal="center" vertical="center"/>
    </xf>
    <xf numFmtId="0" fontId="6" fillId="3" borderId="75" xfId="1" applyFont="1" applyFill="1" applyBorder="1" applyAlignment="1">
      <alignment horizontal="center" vertical="center"/>
    </xf>
    <xf numFmtId="0" fontId="6" fillId="3" borderId="102" xfId="1" applyFont="1" applyFill="1" applyBorder="1" applyAlignment="1">
      <alignment horizontal="center" vertical="center"/>
    </xf>
    <xf numFmtId="0" fontId="6" fillId="2" borderId="41" xfId="0" applyFont="1" applyFill="1" applyBorder="1" applyAlignment="1">
      <alignment horizontal="center" vertical="center"/>
    </xf>
    <xf numFmtId="0" fontId="7" fillId="0" borderId="88" xfId="0" applyFont="1" applyBorder="1" applyAlignment="1">
      <alignment horizontal="center" vertical="center" wrapText="1"/>
    </xf>
    <xf numFmtId="0" fontId="21" fillId="2" borderId="43" xfId="0" applyFont="1" applyFill="1" applyBorder="1" applyAlignment="1">
      <alignment horizontal="center" vertical="center"/>
    </xf>
    <xf numFmtId="16" fontId="6" fillId="0" borderId="87" xfId="1" quotePrefix="1" applyNumberFormat="1" applyFont="1" applyFill="1" applyBorder="1" applyAlignment="1">
      <alignment horizontal="center" vertical="center"/>
    </xf>
    <xf numFmtId="0" fontId="21" fillId="2" borderId="93" xfId="0" applyFont="1" applyFill="1" applyBorder="1" applyAlignment="1">
      <alignment horizontal="center" vertical="center" wrapText="1"/>
    </xf>
    <xf numFmtId="16" fontId="5" fillId="0" borderId="89" xfId="0" quotePrefix="1" applyNumberFormat="1" applyFont="1" applyFill="1" applyBorder="1" applyAlignment="1">
      <alignment horizontal="center" vertical="center" wrapText="1"/>
    </xf>
    <xf numFmtId="0" fontId="0" fillId="0" borderId="89" xfId="0" applyFill="1" applyBorder="1" applyAlignment="1">
      <alignment horizontal="center" vertical="center" wrapText="1"/>
    </xf>
    <xf numFmtId="0" fontId="5" fillId="0" borderId="89" xfId="0" applyFont="1" applyFill="1" applyBorder="1" applyAlignment="1">
      <alignment horizontal="center" vertical="center" wrapText="1"/>
    </xf>
    <xf numFmtId="0" fontId="5" fillId="3" borderId="124" xfId="0" applyFont="1" applyFill="1" applyBorder="1" applyAlignment="1">
      <alignment horizontal="center" vertical="center" wrapText="1"/>
    </xf>
    <xf numFmtId="16" fontId="5" fillId="0" borderId="89" xfId="0" applyNumberFormat="1" applyFont="1" applyFill="1" applyBorder="1" applyAlignment="1">
      <alignment horizontal="center" vertical="center" wrapText="1"/>
    </xf>
    <xf numFmtId="0" fontId="5" fillId="3" borderId="120" xfId="0" applyFont="1" applyFill="1" applyBorder="1" applyAlignment="1">
      <alignment horizontal="center" vertical="center" wrapText="1"/>
    </xf>
    <xf numFmtId="0" fontId="5" fillId="3" borderId="121" xfId="0" applyFont="1" applyFill="1" applyBorder="1" applyAlignment="1">
      <alignment horizontal="center" vertical="center" wrapText="1"/>
    </xf>
    <xf numFmtId="0" fontId="5" fillId="3" borderId="56" xfId="0" applyFont="1" applyFill="1" applyBorder="1" applyAlignment="1">
      <alignment horizontal="center" vertical="center" wrapText="1"/>
    </xf>
    <xf numFmtId="0" fontId="5" fillId="3" borderId="61" xfId="0" applyFont="1" applyFill="1" applyBorder="1" applyAlignment="1">
      <alignment horizontal="center" vertical="center" wrapText="1"/>
    </xf>
    <xf numFmtId="0" fontId="5" fillId="3" borderId="122" xfId="0" applyFont="1" applyFill="1" applyBorder="1" applyAlignment="1">
      <alignment horizontal="center" vertical="center" wrapText="1"/>
    </xf>
    <xf numFmtId="0" fontId="5" fillId="0" borderId="89" xfId="0" quotePrefix="1" applyFont="1" applyFill="1" applyBorder="1" applyAlignment="1">
      <alignment horizontal="center" vertical="center" wrapText="1"/>
    </xf>
    <xf numFmtId="166" fontId="6" fillId="3" borderId="8" xfId="4" applyNumberFormat="1" applyFont="1" applyFill="1" applyBorder="1" applyAlignment="1">
      <alignment horizontal="center" vertical="center"/>
    </xf>
    <xf numFmtId="166" fontId="6" fillId="3" borderId="9" xfId="4" applyNumberFormat="1" applyFont="1" applyFill="1" applyBorder="1" applyAlignment="1">
      <alignment horizontal="center" vertical="center"/>
    </xf>
    <xf numFmtId="166" fontId="6" fillId="3" borderId="23" xfId="4" applyNumberFormat="1" applyFont="1" applyFill="1" applyBorder="1" applyAlignment="1">
      <alignment horizontal="center" vertical="center"/>
    </xf>
    <xf numFmtId="0" fontId="5" fillId="3" borderId="58" xfId="0" applyFont="1" applyFill="1" applyBorder="1" applyAlignment="1">
      <alignment horizontal="center" vertical="center" wrapText="1"/>
    </xf>
    <xf numFmtId="0" fontId="5" fillId="3" borderId="69" xfId="0" applyFont="1" applyFill="1" applyBorder="1" applyAlignment="1">
      <alignment horizontal="center" vertical="center" wrapText="1"/>
    </xf>
    <xf numFmtId="0" fontId="7" fillId="0" borderId="10" xfId="4" applyFont="1" applyBorder="1" applyAlignment="1">
      <alignment horizontal="center" vertical="center" wrapText="1"/>
    </xf>
    <xf numFmtId="0" fontId="7" fillId="0" borderId="2" xfId="4" applyFont="1" applyBorder="1" applyAlignment="1">
      <alignment horizontal="center" vertical="center" wrapText="1"/>
    </xf>
    <xf numFmtId="0" fontId="7" fillId="0" borderId="62" xfId="4" applyFont="1" applyBorder="1" applyAlignment="1">
      <alignment horizontal="center" vertical="center" wrapText="1"/>
    </xf>
    <xf numFmtId="0" fontId="7" fillId="3" borderId="16" xfId="1" applyFont="1" applyFill="1" applyBorder="1" applyAlignment="1">
      <alignment horizontal="center" vertical="center" wrapText="1"/>
    </xf>
    <xf numFmtId="0" fontId="7" fillId="3" borderId="3" xfId="1" applyFont="1" applyFill="1" applyBorder="1" applyAlignment="1">
      <alignment horizontal="center" vertical="center" wrapText="1"/>
    </xf>
    <xf numFmtId="0" fontId="7" fillId="3" borderId="73" xfId="1" applyFont="1" applyFill="1" applyBorder="1" applyAlignment="1">
      <alignment horizontal="center" vertical="center" wrapText="1"/>
    </xf>
    <xf numFmtId="0" fontId="7" fillId="3" borderId="6" xfId="1" applyFont="1" applyFill="1" applyBorder="1" applyAlignment="1">
      <alignment horizontal="center" vertical="center" wrapText="1"/>
    </xf>
    <xf numFmtId="0" fontId="7" fillId="3" borderId="2" xfId="1" applyFont="1" applyFill="1" applyBorder="1" applyAlignment="1">
      <alignment horizontal="center" vertical="center" wrapText="1"/>
    </xf>
    <xf numFmtId="0" fontId="7" fillId="3" borderId="62" xfId="1"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0" xfId="0" applyFont="1" applyFill="1" applyAlignment="1">
      <alignment horizontal="center" vertical="center" wrapText="1"/>
    </xf>
    <xf numFmtId="0" fontId="0" fillId="0" borderId="89" xfId="0" applyBorder="1" applyAlignment="1">
      <alignment horizontal="center" vertical="center"/>
    </xf>
    <xf numFmtId="0" fontId="0" fillId="0" borderId="87" xfId="0" applyBorder="1" applyAlignment="1">
      <alignment horizontal="center" vertical="center"/>
    </xf>
    <xf numFmtId="0" fontId="6" fillId="3" borderId="0" xfId="0" applyFont="1" applyFill="1" applyAlignment="1">
      <alignment horizontal="center" vertical="center" wrapText="1"/>
    </xf>
    <xf numFmtId="0" fontId="21" fillId="3" borderId="0" xfId="0" applyFont="1" applyFill="1" applyAlignment="1">
      <alignment horizontal="center" vertical="center" wrapText="1"/>
    </xf>
    <xf numFmtId="0" fontId="21" fillId="3" borderId="26" xfId="0" applyFont="1" applyFill="1" applyBorder="1" applyAlignment="1">
      <alignment horizontal="center" vertical="center" wrapText="1"/>
    </xf>
    <xf numFmtId="0" fontId="5" fillId="3" borderId="125" xfId="0" applyFont="1" applyFill="1" applyBorder="1" applyAlignment="1">
      <alignment horizontal="center" vertical="center" wrapText="1"/>
    </xf>
    <xf numFmtId="0" fontId="21" fillId="3" borderId="40" xfId="0" applyFont="1" applyFill="1" applyBorder="1" applyAlignment="1">
      <alignment horizontal="center" vertical="center" wrapText="1"/>
    </xf>
    <xf numFmtId="0" fontId="5" fillId="3" borderId="123" xfId="0" applyFont="1" applyFill="1" applyBorder="1" applyAlignment="1">
      <alignment horizontal="center" vertical="center" wrapText="1"/>
    </xf>
    <xf numFmtId="166" fontId="6" fillId="3" borderId="9" xfId="0" applyNumberFormat="1" applyFont="1" applyFill="1" applyBorder="1" applyAlignment="1">
      <alignment horizontal="center" vertical="center" wrapText="1"/>
    </xf>
    <xf numFmtId="166" fontId="6" fillId="3" borderId="23" xfId="0" applyNumberFormat="1" applyFont="1" applyFill="1" applyBorder="1" applyAlignment="1">
      <alignment horizontal="center" vertical="center" wrapText="1"/>
    </xf>
    <xf numFmtId="0" fontId="0" fillId="0" borderId="121" xfId="0" applyFont="1" applyBorder="1" applyAlignment="1">
      <alignment horizontal="center" vertical="center" wrapText="1"/>
    </xf>
    <xf numFmtId="0" fontId="0" fillId="0" borderId="83" xfId="0" applyBorder="1" applyAlignment="1">
      <alignment horizontal="center" vertical="center" wrapText="1"/>
    </xf>
    <xf numFmtId="0" fontId="0" fillId="0" borderId="122" xfId="0" applyBorder="1" applyAlignment="1">
      <alignment horizontal="center" vertical="center" wrapText="1"/>
    </xf>
    <xf numFmtId="0" fontId="0" fillId="0" borderId="95" xfId="0" applyBorder="1" applyAlignment="1">
      <alignment horizontal="center" vertical="center" wrapText="1"/>
    </xf>
    <xf numFmtId="0" fontId="6" fillId="0" borderId="5" xfId="0" applyFont="1" applyBorder="1" applyAlignment="1">
      <alignment horizontal="left" vertical="center" wrapText="1"/>
    </xf>
    <xf numFmtId="0" fontId="6" fillId="3" borderId="8" xfId="0" applyFont="1" applyFill="1" applyBorder="1" applyAlignment="1">
      <alignment horizontal="center" vertical="center" wrapText="1"/>
    </xf>
    <xf numFmtId="0" fontId="6" fillId="3" borderId="52" xfId="0" applyFont="1" applyFill="1" applyBorder="1" applyAlignment="1">
      <alignment horizontal="center" vertical="center" wrapText="1"/>
    </xf>
    <xf numFmtId="0" fontId="6" fillId="0" borderId="0" xfId="4" applyFont="1" applyAlignment="1">
      <alignment horizontal="left" vertical="center" wrapText="1"/>
    </xf>
    <xf numFmtId="0" fontId="6" fillId="0" borderId="16" xfId="0" applyFont="1" applyBorder="1" applyAlignment="1">
      <alignment horizontal="left" vertical="center" wrapText="1"/>
    </xf>
    <xf numFmtId="0" fontId="6" fillId="0" borderId="3" xfId="0" applyFont="1" applyBorder="1" applyAlignment="1">
      <alignment horizontal="left" vertical="center" wrapText="1"/>
    </xf>
    <xf numFmtId="0" fontId="21" fillId="3" borderId="21" xfId="0" applyFont="1" applyFill="1" applyBorder="1" applyAlignment="1">
      <alignment horizontal="center" vertical="center"/>
    </xf>
    <xf numFmtId="0" fontId="7" fillId="2" borderId="88" xfId="0" applyFont="1" applyFill="1" applyBorder="1" applyAlignment="1">
      <alignment horizontal="center" vertical="center" wrapText="1"/>
    </xf>
    <xf numFmtId="0" fontId="7" fillId="2" borderId="87" xfId="0" applyFont="1" applyFill="1" applyBorder="1" applyAlignment="1">
      <alignment horizontal="center" vertical="center" wrapText="1"/>
    </xf>
    <xf numFmtId="0" fontId="6" fillId="3" borderId="42" xfId="4" applyFont="1" applyFill="1" applyBorder="1" applyAlignment="1">
      <alignment horizontal="center" vertical="center" wrapText="1"/>
    </xf>
    <xf numFmtId="166" fontId="6" fillId="2" borderId="8" xfId="0" applyNumberFormat="1" applyFont="1" applyFill="1" applyBorder="1" applyAlignment="1">
      <alignment horizontal="center" vertical="center" wrapText="1"/>
    </xf>
    <xf numFmtId="166" fontId="6" fillId="2" borderId="23" xfId="0" applyNumberFormat="1" applyFont="1" applyFill="1" applyBorder="1" applyAlignment="1">
      <alignment horizontal="center" vertical="center" wrapText="1"/>
    </xf>
    <xf numFmtId="0" fontId="6" fillId="3" borderId="0" xfId="4" applyFont="1" applyFill="1" applyAlignment="1">
      <alignment horizontal="center" vertical="center"/>
    </xf>
    <xf numFmtId="0" fontId="6" fillId="3" borderId="63" xfId="4" applyFont="1" applyFill="1" applyBorder="1" applyAlignment="1">
      <alignment horizontal="center" vertical="center"/>
    </xf>
    <xf numFmtId="0" fontId="21" fillId="3" borderId="7" xfId="0" applyFont="1" applyFill="1" applyBorder="1" applyAlignment="1">
      <alignment horizontal="center" vertical="center" wrapText="1"/>
    </xf>
    <xf numFmtId="0" fontId="6" fillId="3" borderId="41" xfId="4" applyFont="1" applyFill="1" applyBorder="1" applyAlignment="1">
      <alignment horizontal="center" vertical="center" wrapText="1"/>
    </xf>
    <xf numFmtId="0" fontId="21" fillId="3" borderId="0" xfId="0" applyFont="1" applyFill="1" applyAlignment="1">
      <alignment horizontal="center" vertical="center"/>
    </xf>
    <xf numFmtId="0" fontId="21" fillId="3" borderId="5" xfId="0" applyFont="1" applyFill="1" applyBorder="1" applyAlignment="1">
      <alignment horizontal="center" vertical="center"/>
    </xf>
    <xf numFmtId="0" fontId="21" fillId="3" borderId="67" xfId="0" applyFont="1" applyFill="1" applyBorder="1" applyAlignment="1">
      <alignment horizontal="center" vertical="center"/>
    </xf>
    <xf numFmtId="0" fontId="0" fillId="0" borderId="89" xfId="0" applyFill="1" applyBorder="1" applyAlignment="1">
      <alignment horizontal="center" vertical="center"/>
    </xf>
    <xf numFmtId="0" fontId="21" fillId="3" borderId="67" xfId="0" applyFont="1" applyFill="1" applyBorder="1" applyAlignment="1">
      <alignment horizontal="center" vertical="center" wrapText="1"/>
    </xf>
    <xf numFmtId="0" fontId="6" fillId="3" borderId="92" xfId="4" applyFont="1" applyFill="1" applyBorder="1" applyAlignment="1">
      <alignment horizontal="center" vertical="center" wrapText="1"/>
    </xf>
    <xf numFmtId="166" fontId="6" fillId="2" borderId="8" xfId="4" applyNumberFormat="1" applyFont="1" applyFill="1" applyBorder="1" applyAlignment="1">
      <alignment horizontal="center" vertical="center"/>
    </xf>
    <xf numFmtId="166" fontId="6" fillId="2" borderId="23" xfId="4" applyNumberFormat="1" applyFont="1" applyFill="1" applyBorder="1" applyAlignment="1">
      <alignment horizontal="center" vertical="center"/>
    </xf>
    <xf numFmtId="166" fontId="6" fillId="2" borderId="9" xfId="4" applyNumberFormat="1" applyFont="1" applyFill="1" applyBorder="1" applyAlignment="1">
      <alignment horizontal="center" vertical="center"/>
    </xf>
    <xf numFmtId="0" fontId="6" fillId="3" borderId="125" xfId="4" applyFont="1" applyFill="1" applyBorder="1" applyAlignment="1">
      <alignment horizontal="center" vertical="center"/>
    </xf>
    <xf numFmtId="0" fontId="6" fillId="3" borderId="129" xfId="4" applyFont="1" applyFill="1" applyBorder="1" applyAlignment="1">
      <alignment horizontal="center" vertical="center"/>
    </xf>
    <xf numFmtId="0" fontId="5" fillId="0" borderId="89" xfId="0" quotePrefix="1" applyFont="1" applyBorder="1" applyAlignment="1">
      <alignment horizontal="center" vertical="center" wrapText="1"/>
    </xf>
    <xf numFmtId="0" fontId="5" fillId="0" borderId="89" xfId="0" applyFont="1" applyBorder="1" applyAlignment="1">
      <alignment horizontal="center" vertical="center" wrapText="1"/>
    </xf>
    <xf numFmtId="0" fontId="5" fillId="3" borderId="126" xfId="0" applyFont="1" applyFill="1" applyBorder="1" applyAlignment="1">
      <alignment horizontal="center" vertical="center" wrapText="1"/>
    </xf>
    <xf numFmtId="0" fontId="0" fillId="0" borderId="89" xfId="0" applyBorder="1" applyAlignment="1">
      <alignment horizontal="center" vertical="center" wrapText="1"/>
    </xf>
    <xf numFmtId="16" fontId="5" fillId="0" borderId="89" xfId="0" applyNumberFormat="1" applyFont="1" applyBorder="1" applyAlignment="1">
      <alignment horizontal="center" vertical="center" wrapText="1"/>
    </xf>
    <xf numFmtId="16" fontId="5" fillId="0" borderId="89" xfId="0" quotePrefix="1" applyNumberFormat="1" applyFont="1" applyBorder="1" applyAlignment="1">
      <alignment horizontal="center" vertical="center" wrapText="1"/>
    </xf>
    <xf numFmtId="0" fontId="15" fillId="0" borderId="62" xfId="0" applyFont="1" applyBorder="1" applyAlignment="1">
      <alignment horizontal="center" vertical="center" wrapText="1"/>
    </xf>
    <xf numFmtId="0" fontId="21" fillId="3" borderId="6" xfId="0" applyFont="1" applyFill="1" applyBorder="1" applyAlignment="1">
      <alignment horizontal="center" vertical="center" wrapText="1"/>
    </xf>
    <xf numFmtId="166" fontId="6" fillId="2" borderId="9" xfId="0" applyNumberFormat="1" applyFont="1" applyFill="1" applyBorder="1" applyAlignment="1">
      <alignment horizontal="center" vertical="center" wrapText="1"/>
    </xf>
    <xf numFmtId="166" fontId="6" fillId="2" borderId="15" xfId="0" applyNumberFormat="1" applyFont="1" applyFill="1" applyBorder="1" applyAlignment="1">
      <alignment horizontal="center" vertical="center" wrapText="1"/>
    </xf>
    <xf numFmtId="0" fontId="6" fillId="2" borderId="0" xfId="4" applyFont="1" applyFill="1" applyAlignment="1">
      <alignment horizontal="center" vertical="center"/>
    </xf>
    <xf numFmtId="0" fontId="6" fillId="2" borderId="63" xfId="4" applyFont="1" applyFill="1" applyBorder="1" applyAlignment="1">
      <alignment horizontal="center" vertical="center"/>
    </xf>
    <xf numFmtId="0" fontId="15" fillId="0" borderId="3" xfId="0" applyFont="1" applyBorder="1" applyAlignment="1">
      <alignment horizontal="center" vertical="center" wrapText="1"/>
    </xf>
    <xf numFmtId="0" fontId="0" fillId="0" borderId="89" xfId="0" quotePrefix="1" applyBorder="1" applyAlignment="1">
      <alignment horizontal="center" vertical="center" wrapText="1"/>
    </xf>
    <xf numFmtId="0" fontId="24" fillId="0" borderId="2" xfId="4" applyFont="1" applyBorder="1" applyAlignment="1">
      <alignment horizontal="center" vertical="center"/>
    </xf>
    <xf numFmtId="0" fontId="9" fillId="0" borderId="2" xfId="4" applyFont="1" applyBorder="1" applyAlignment="1">
      <alignment horizontal="center" vertical="center"/>
    </xf>
    <xf numFmtId="0" fontId="5" fillId="0" borderId="0" xfId="0" applyFont="1" applyAlignment="1">
      <alignment horizontal="center" vertical="center" wrapText="1"/>
    </xf>
    <xf numFmtId="0" fontId="21" fillId="0" borderId="0" xfId="0" applyFont="1" applyAlignment="1">
      <alignment horizontal="center" vertical="center" wrapText="1"/>
    </xf>
    <xf numFmtId="0" fontId="21" fillId="3" borderId="62" xfId="0" applyFont="1" applyFill="1" applyBorder="1" applyAlignment="1">
      <alignment horizontal="center" vertical="center" wrapText="1"/>
    </xf>
    <xf numFmtId="0" fontId="6" fillId="0" borderId="0" xfId="8" applyFont="1" applyAlignment="1">
      <alignment horizontal="left" vertical="center" wrapText="1"/>
    </xf>
    <xf numFmtId="0" fontId="5" fillId="0" borderId="0" xfId="0" applyFont="1" applyAlignment="1">
      <alignment horizontal="left" vertical="center" wrapText="1"/>
    </xf>
    <xf numFmtId="17" fontId="5" fillId="0" borderId="89" xfId="0" quotePrefix="1" applyNumberFormat="1" applyFont="1" applyBorder="1" applyAlignment="1">
      <alignment horizontal="center" vertical="center" wrapText="1"/>
    </xf>
    <xf numFmtId="0" fontId="6" fillId="3" borderId="101" xfId="0" applyFont="1" applyFill="1" applyBorder="1" applyAlignment="1">
      <alignment horizontal="center" vertical="center" wrapText="1"/>
    </xf>
    <xf numFmtId="0" fontId="6" fillId="3" borderId="112" xfId="0" applyFont="1" applyFill="1" applyBorder="1" applyAlignment="1">
      <alignment horizontal="center" vertical="center" wrapText="1"/>
    </xf>
    <xf numFmtId="0" fontId="6" fillId="3" borderId="113" xfId="0" applyFont="1" applyFill="1" applyBorder="1" applyAlignment="1">
      <alignment horizontal="center" vertical="center" wrapText="1"/>
    </xf>
    <xf numFmtId="0" fontId="7" fillId="0" borderId="75" xfId="0" applyFont="1" applyBorder="1" applyAlignment="1">
      <alignment horizontal="center" wrapText="1"/>
    </xf>
    <xf numFmtId="16" fontId="6" fillId="0" borderId="87" xfId="0" quotePrefix="1" applyNumberFormat="1" applyFont="1" applyBorder="1" applyAlignment="1">
      <alignment horizontal="center" vertical="center"/>
    </xf>
    <xf numFmtId="0" fontId="6" fillId="2" borderId="18" xfId="4" applyFont="1" applyFill="1" applyBorder="1" applyAlignment="1">
      <alignment horizontal="center" vertical="center"/>
    </xf>
    <xf numFmtId="0" fontId="6" fillId="2" borderId="66" xfId="4" applyFont="1" applyFill="1" applyBorder="1" applyAlignment="1">
      <alignment horizontal="center" vertical="center"/>
    </xf>
    <xf numFmtId="2" fontId="6" fillId="0" borderId="89" xfId="0" quotePrefix="1" applyNumberFormat="1" applyFont="1" applyFill="1" applyBorder="1" applyAlignment="1">
      <alignment horizontal="center" vertical="center"/>
    </xf>
    <xf numFmtId="164" fontId="6" fillId="2" borderId="8" xfId="0" quotePrefix="1" applyNumberFormat="1" applyFont="1" applyFill="1" applyBorder="1" applyAlignment="1">
      <alignment horizontal="center" vertical="center"/>
    </xf>
    <xf numFmtId="164" fontId="6" fillId="2" borderId="23" xfId="0" quotePrefix="1" applyNumberFormat="1" applyFont="1" applyFill="1" applyBorder="1" applyAlignment="1">
      <alignment horizontal="center" vertical="center"/>
    </xf>
    <xf numFmtId="2" fontId="6" fillId="0" borderId="87" xfId="0" quotePrefix="1" applyNumberFormat="1" applyFont="1" applyFill="1" applyBorder="1" applyAlignment="1">
      <alignment horizontal="center" vertical="center"/>
    </xf>
    <xf numFmtId="0" fontId="7" fillId="0" borderId="10" xfId="0" applyFont="1" applyBorder="1" applyAlignment="1">
      <alignment horizontal="center" vertical="center"/>
    </xf>
    <xf numFmtId="0" fontId="7" fillId="0" borderId="2" xfId="0" applyFont="1" applyBorder="1" applyAlignment="1">
      <alignment horizontal="center" vertical="center"/>
    </xf>
    <xf numFmtId="0" fontId="7" fillId="0" borderId="62" xfId="0" applyFont="1" applyBorder="1" applyAlignment="1">
      <alignment horizontal="center" vertical="center"/>
    </xf>
    <xf numFmtId="0" fontId="7" fillId="2" borderId="3" xfId="0" applyFont="1" applyFill="1" applyBorder="1" applyAlignment="1">
      <alignment horizontal="center" vertical="center" wrapText="1"/>
    </xf>
    <xf numFmtId="0" fontId="7" fillId="2" borderId="73"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6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62" xfId="0" applyFont="1" applyFill="1" applyBorder="1" applyAlignment="1">
      <alignment horizontal="center" vertical="center" wrapText="1"/>
    </xf>
    <xf numFmtId="164" fontId="6" fillId="2" borderId="9" xfId="0" quotePrefix="1" applyNumberFormat="1" applyFont="1" applyFill="1" applyBorder="1" applyAlignment="1">
      <alignment horizontal="center" vertical="center"/>
    </xf>
    <xf numFmtId="2" fontId="6" fillId="0" borderId="72" xfId="0" quotePrefix="1" applyNumberFormat="1" applyFont="1" applyFill="1" applyBorder="1" applyAlignment="1">
      <alignment horizontal="center" vertical="center"/>
    </xf>
    <xf numFmtId="2" fontId="6" fillId="0" borderId="10" xfId="0" quotePrefix="1" applyNumberFormat="1" applyFont="1" applyFill="1" applyBorder="1" applyAlignment="1">
      <alignment horizontal="center" vertical="center"/>
    </xf>
    <xf numFmtId="0" fontId="21" fillId="2" borderId="20" xfId="0" applyFont="1" applyFill="1" applyBorder="1" applyAlignment="1">
      <alignment horizontal="center" wrapText="1"/>
    </xf>
    <xf numFmtId="0" fontId="21" fillId="2" borderId="21" xfId="0" applyFont="1" applyFill="1" applyBorder="1" applyAlignment="1">
      <alignment horizontal="center" wrapText="1"/>
    </xf>
    <xf numFmtId="0" fontId="21" fillId="2" borderId="67" xfId="0" applyFont="1" applyFill="1" applyBorder="1" applyAlignment="1">
      <alignment horizontal="center" wrapText="1"/>
    </xf>
    <xf numFmtId="0" fontId="6" fillId="0" borderId="0" xfId="0" applyFont="1" applyBorder="1" applyAlignment="1">
      <alignment horizontal="left" vertical="center"/>
    </xf>
    <xf numFmtId="0" fontId="21" fillId="2" borderId="29" xfId="0" applyFont="1" applyFill="1" applyBorder="1" applyAlignment="1">
      <alignment horizontal="center" vertical="center" wrapText="1"/>
    </xf>
    <xf numFmtId="17" fontId="6" fillId="0" borderId="72" xfId="0" quotePrefix="1" applyNumberFormat="1" applyFont="1" applyFill="1" applyBorder="1" applyAlignment="1">
      <alignment horizontal="center" vertical="center"/>
    </xf>
    <xf numFmtId="0" fontId="6" fillId="0" borderId="72" xfId="0" applyFont="1" applyFill="1" applyBorder="1" applyAlignment="1">
      <alignment horizontal="center" vertical="center"/>
    </xf>
    <xf numFmtId="0" fontId="7" fillId="0" borderId="74" xfId="0" applyFont="1" applyBorder="1" applyAlignment="1">
      <alignment horizontal="center" wrapText="1"/>
    </xf>
    <xf numFmtId="0" fontId="7" fillId="0" borderId="79" xfId="0" applyFont="1" applyBorder="1" applyAlignment="1">
      <alignment horizontal="center" wrapText="1"/>
    </xf>
    <xf numFmtId="0" fontId="7" fillId="2" borderId="16"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164" fontId="5" fillId="2" borderId="8" xfId="0" quotePrefix="1" applyNumberFormat="1" applyFont="1" applyFill="1" applyBorder="1" applyAlignment="1">
      <alignment horizontal="center" vertical="center" wrapText="1"/>
    </xf>
    <xf numFmtId="164" fontId="5" fillId="2" borderId="9" xfId="0" quotePrefix="1" applyNumberFormat="1" applyFont="1" applyFill="1" applyBorder="1" applyAlignment="1">
      <alignment horizontal="center" vertical="center" wrapText="1"/>
    </xf>
    <xf numFmtId="164" fontId="5" fillId="2" borderId="15" xfId="0" quotePrefix="1" applyNumberFormat="1" applyFont="1" applyFill="1" applyBorder="1" applyAlignment="1">
      <alignment horizontal="center" vertical="center" wrapText="1"/>
    </xf>
    <xf numFmtId="0" fontId="5" fillId="0" borderId="87" xfId="0" quotePrefix="1" applyFont="1" applyBorder="1" applyAlignment="1">
      <alignment horizontal="center" vertical="center" wrapText="1"/>
    </xf>
    <xf numFmtId="164" fontId="5" fillId="2" borderId="23" xfId="0" quotePrefix="1" applyNumberFormat="1" applyFont="1" applyFill="1" applyBorder="1" applyAlignment="1">
      <alignment horizontal="center" vertical="center" wrapText="1"/>
    </xf>
    <xf numFmtId="0" fontId="7" fillId="0" borderId="63"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7" fillId="0" borderId="0" xfId="0" applyFont="1" applyBorder="1" applyAlignment="1">
      <alignment horizontal="center" vertical="center"/>
    </xf>
    <xf numFmtId="0" fontId="4" fillId="3" borderId="16"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2" xfId="0" applyFont="1" applyFill="1" applyBorder="1" applyAlignment="1">
      <alignment horizontal="center" vertical="center"/>
    </xf>
    <xf numFmtId="0" fontId="5" fillId="3" borderId="41" xfId="0" applyFont="1" applyFill="1" applyBorder="1" applyAlignment="1">
      <alignment horizontal="center" vertical="center" wrapText="1"/>
    </xf>
    <xf numFmtId="0" fontId="5" fillId="3" borderId="42" xfId="0" applyFont="1" applyFill="1" applyBorder="1" applyAlignment="1">
      <alignment horizontal="center" vertical="center"/>
    </xf>
    <xf numFmtId="0" fontId="5" fillId="3" borderId="92" xfId="0" applyFont="1" applyFill="1" applyBorder="1" applyAlignment="1">
      <alignment horizontal="center" vertical="center"/>
    </xf>
    <xf numFmtId="0" fontId="7" fillId="0" borderId="0" xfId="0" applyFont="1" applyAlignment="1">
      <alignment horizontal="center" vertical="center"/>
    </xf>
    <xf numFmtId="0" fontId="7" fillId="0" borderId="74" xfId="0" applyFont="1" applyBorder="1" applyAlignment="1">
      <alignment horizontal="center" vertical="center" wrapText="1"/>
    </xf>
    <xf numFmtId="0" fontId="0" fillId="0" borderId="73" xfId="0" applyBorder="1" applyAlignment="1">
      <alignment horizontal="center" vertical="center" wrapText="1"/>
    </xf>
    <xf numFmtId="0" fontId="7" fillId="3" borderId="36"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0" borderId="87" xfId="0" applyFont="1" applyBorder="1" applyAlignment="1">
      <alignment horizontal="center" vertical="center" wrapText="1"/>
    </xf>
    <xf numFmtId="0" fontId="7" fillId="3" borderId="37" xfId="0" applyFont="1" applyFill="1" applyBorder="1" applyAlignment="1">
      <alignment horizontal="center" vertical="center" wrapText="1"/>
    </xf>
    <xf numFmtId="0" fontId="7" fillId="0" borderId="89" xfId="0" applyFont="1" applyBorder="1" applyAlignment="1">
      <alignment horizontal="center" vertical="center" wrapText="1"/>
    </xf>
    <xf numFmtId="0" fontId="7" fillId="0" borderId="63" xfId="0" applyFont="1" applyBorder="1" applyAlignment="1">
      <alignment horizontal="center" vertical="center" wrapText="1"/>
    </xf>
    <xf numFmtId="0" fontId="4" fillId="0" borderId="0" xfId="0" applyFont="1" applyAlignment="1">
      <alignment horizontal="left" vertical="center" wrapText="1"/>
    </xf>
    <xf numFmtId="164" fontId="5" fillId="3" borderId="9" xfId="0" quotePrefix="1" applyNumberFormat="1" applyFont="1" applyFill="1" applyBorder="1" applyAlignment="1">
      <alignment horizontal="center" vertical="center" wrapText="1"/>
    </xf>
    <xf numFmtId="0" fontId="4" fillId="3" borderId="5" xfId="0" applyFont="1" applyFill="1" applyBorder="1" applyAlignment="1">
      <alignment vertical="center"/>
    </xf>
    <xf numFmtId="0" fontId="4" fillId="3" borderId="0" xfId="0" applyFont="1" applyFill="1" applyAlignment="1">
      <alignment vertical="center"/>
    </xf>
    <xf numFmtId="0" fontId="4" fillId="3" borderId="4" xfId="0" applyFont="1" applyFill="1" applyBorder="1" applyAlignment="1">
      <alignment vertical="center"/>
    </xf>
    <xf numFmtId="0" fontId="5" fillId="0" borderId="63" xfId="0" quotePrefix="1" applyFont="1" applyBorder="1" applyAlignment="1">
      <alignment horizontal="center" vertical="center" wrapText="1"/>
    </xf>
    <xf numFmtId="0" fontId="5" fillId="3" borderId="69" xfId="0" applyFont="1" applyFill="1" applyBorder="1" applyAlignment="1">
      <alignment horizontal="center" vertical="center"/>
    </xf>
    <xf numFmtId="0" fontId="6" fillId="0" borderId="0" xfId="0" quotePrefix="1" applyFont="1" applyAlignment="1">
      <alignment horizontal="left" vertical="center" wrapText="1" indent="1"/>
    </xf>
    <xf numFmtId="164" fontId="5" fillId="3" borderId="23" xfId="0" quotePrefix="1" applyNumberFormat="1" applyFont="1" applyFill="1" applyBorder="1" applyAlignment="1">
      <alignment horizontal="center" vertical="center" wrapText="1"/>
    </xf>
    <xf numFmtId="0" fontId="21" fillId="3" borderId="28" xfId="0" applyFont="1" applyFill="1" applyBorder="1" applyAlignment="1">
      <alignment horizontal="center" vertical="center"/>
    </xf>
    <xf numFmtId="0" fontId="21" fillId="3" borderId="40" xfId="0" applyFont="1" applyFill="1" applyBorder="1" applyAlignment="1">
      <alignment horizontal="center" vertical="center"/>
    </xf>
    <xf numFmtId="0" fontId="21" fillId="3" borderId="30" xfId="0" applyFont="1" applyFill="1" applyBorder="1" applyAlignment="1">
      <alignment horizontal="center" vertical="center"/>
    </xf>
    <xf numFmtId="0" fontId="21" fillId="3" borderId="91" xfId="0" applyFont="1" applyFill="1" applyBorder="1" applyAlignment="1">
      <alignment horizontal="center" vertical="center"/>
    </xf>
    <xf numFmtId="0" fontId="7" fillId="0" borderId="0" xfId="0" applyFont="1" applyAlignment="1">
      <alignment vertical="center" wrapText="1"/>
    </xf>
    <xf numFmtId="164" fontId="5" fillId="3" borderId="8" xfId="0" quotePrefix="1" applyNumberFormat="1" applyFont="1" applyFill="1" applyBorder="1" applyAlignment="1">
      <alignment vertical="center" wrapText="1"/>
    </xf>
    <xf numFmtId="10" fontId="5" fillId="3" borderId="56" xfId="0" applyNumberFormat="1" applyFont="1" applyFill="1" applyBorder="1" applyAlignment="1">
      <alignment horizontal="center" vertical="center" wrapText="1"/>
    </xf>
    <xf numFmtId="10" fontId="5" fillId="3" borderId="58" xfId="0" applyNumberFormat="1" applyFont="1" applyFill="1" applyBorder="1" applyAlignment="1">
      <alignment horizontal="center" vertical="center" wrapText="1"/>
    </xf>
    <xf numFmtId="0" fontId="5" fillId="3" borderId="77" xfId="0" applyFont="1" applyFill="1" applyBorder="1" applyAlignment="1">
      <alignment horizontal="center" vertical="center" wrapText="1"/>
    </xf>
    <xf numFmtId="0" fontId="5" fillId="3" borderId="58" xfId="0" applyFont="1" applyFill="1" applyBorder="1" applyAlignment="1">
      <alignment horizontal="center" vertical="center"/>
    </xf>
    <xf numFmtId="164" fontId="5" fillId="3" borderId="9" xfId="0" quotePrefix="1" applyNumberFormat="1" applyFont="1" applyFill="1" applyBorder="1" applyAlignment="1">
      <alignment horizontal="center" vertical="center" wrapText="1"/>
    </xf>
    <xf numFmtId="0" fontId="7" fillId="0" borderId="4" xfId="0" applyFont="1" applyBorder="1" applyAlignment="1">
      <alignment horizontal="left" vertical="center" wrapText="1"/>
    </xf>
    <xf numFmtId="164" fontId="5" fillId="3" borderId="8" xfId="0" quotePrefix="1" applyNumberFormat="1" applyFont="1" applyFill="1" applyBorder="1" applyAlignment="1">
      <alignment horizontal="center" vertical="center" wrapText="1"/>
    </xf>
    <xf numFmtId="0" fontId="5" fillId="3" borderId="17" xfId="0" applyFont="1" applyFill="1" applyBorder="1" applyAlignment="1">
      <alignment horizontal="center" vertical="center"/>
    </xf>
    <xf numFmtId="0" fontId="5" fillId="3" borderId="18" xfId="0" applyFont="1" applyFill="1" applyBorder="1" applyAlignment="1">
      <alignment horizontal="center" vertical="center"/>
    </xf>
    <xf numFmtId="0" fontId="5" fillId="3" borderId="66" xfId="0" applyFont="1" applyFill="1" applyBorder="1" applyAlignment="1">
      <alignment horizontal="center" vertical="center"/>
    </xf>
    <xf numFmtId="0" fontId="5" fillId="3" borderId="56" xfId="0" applyFont="1" applyFill="1" applyBorder="1" applyAlignment="1">
      <alignment horizontal="center" vertical="center"/>
    </xf>
    <xf numFmtId="164" fontId="5" fillId="3" borderId="23" xfId="0" quotePrefix="1" applyNumberFormat="1" applyFont="1" applyFill="1" applyBorder="1" applyAlignment="1">
      <alignment horizontal="center" vertical="center" wrapText="1"/>
    </xf>
    <xf numFmtId="0" fontId="21" fillId="3" borderId="93" xfId="0" applyFont="1" applyFill="1" applyBorder="1" applyAlignment="1">
      <alignment horizontal="center" vertical="center"/>
    </xf>
    <xf numFmtId="0" fontId="21" fillId="3" borderId="4" xfId="0" applyFont="1" applyFill="1" applyBorder="1" applyAlignment="1">
      <alignment horizontal="center" vertical="center" wrapText="1"/>
    </xf>
    <xf numFmtId="0" fontId="21" fillId="3" borderId="63" xfId="0" applyFont="1" applyFill="1" applyBorder="1" applyAlignment="1">
      <alignment horizontal="center" vertical="center"/>
    </xf>
    <xf numFmtId="0" fontId="5" fillId="0" borderId="89" xfId="0" quotePrefix="1" applyFont="1" applyBorder="1" applyAlignment="1">
      <alignment vertical="center" wrapText="1"/>
    </xf>
    <xf numFmtId="0" fontId="5" fillId="0" borderId="63" xfId="0" quotePrefix="1" applyFont="1" applyBorder="1" applyAlignment="1">
      <alignment vertical="center" wrapText="1"/>
    </xf>
    <xf numFmtId="0" fontId="5" fillId="3" borderId="34"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27" xfId="0" applyFont="1" applyFill="1" applyBorder="1" applyAlignment="1">
      <alignment horizontal="center" vertical="center"/>
    </xf>
    <xf numFmtId="0" fontId="5" fillId="3" borderId="68" xfId="0" applyFont="1" applyFill="1" applyBorder="1" applyAlignment="1">
      <alignment horizontal="center" vertical="center"/>
    </xf>
    <xf numFmtId="0" fontId="5" fillId="0" borderId="62" xfId="0" quotePrefix="1" applyFont="1" applyBorder="1" applyAlignment="1">
      <alignment horizontal="center" vertical="center" wrapText="1"/>
    </xf>
    <xf numFmtId="164" fontId="5" fillId="3" borderId="130" xfId="0" quotePrefix="1" applyNumberFormat="1" applyFont="1" applyFill="1" applyBorder="1" applyAlignment="1">
      <alignment horizontal="center" vertical="center" wrapText="1"/>
    </xf>
    <xf numFmtId="0" fontId="17" fillId="0" borderId="0" xfId="0" applyFont="1" applyAlignment="1">
      <alignment horizontal="left" vertical="top" wrapText="1"/>
    </xf>
    <xf numFmtId="0" fontId="4" fillId="0" borderId="74" xfId="0" applyFont="1" applyBorder="1" applyAlignment="1">
      <alignment vertical="center" wrapText="1"/>
    </xf>
    <xf numFmtId="0" fontId="7" fillId="3" borderId="14" xfId="0" applyFont="1" applyFill="1" applyBorder="1" applyAlignment="1">
      <alignment horizontal="center" vertical="center" wrapText="1"/>
    </xf>
    <xf numFmtId="0" fontId="4" fillId="3" borderId="73" xfId="0" applyFont="1" applyFill="1" applyBorder="1" applyAlignment="1">
      <alignment horizontal="center" vertical="center"/>
    </xf>
    <xf numFmtId="0" fontId="7" fillId="0" borderId="63" xfId="0" applyFont="1" applyBorder="1" applyAlignment="1">
      <alignment horizontal="center" vertical="center" wrapText="1"/>
    </xf>
    <xf numFmtId="0" fontId="4" fillId="0" borderId="72" xfId="0" applyFont="1" applyBorder="1" applyAlignment="1">
      <alignment vertical="center" wrapText="1"/>
    </xf>
    <xf numFmtId="0" fontId="7" fillId="3" borderId="9" xfId="0" applyFont="1" applyFill="1" applyBorder="1" applyAlignment="1">
      <alignment horizontal="center" vertical="center" wrapText="1"/>
    </xf>
    <xf numFmtId="0" fontId="4" fillId="3" borderId="0" xfId="0" applyFont="1" applyFill="1" applyAlignment="1">
      <alignment horizontal="center" vertical="center"/>
    </xf>
    <xf numFmtId="0" fontId="4" fillId="3" borderId="63" xfId="0" applyFont="1" applyFill="1" applyBorder="1" applyAlignment="1">
      <alignment horizontal="center" vertical="center"/>
    </xf>
    <xf numFmtId="0" fontId="7" fillId="0" borderId="62" xfId="0" applyFont="1" applyBorder="1" applyAlignment="1">
      <alignment horizontal="center" vertical="center" wrapText="1"/>
    </xf>
    <xf numFmtId="0" fontId="4" fillId="0" borderId="10" xfId="0" applyFont="1" applyBorder="1" applyAlignment="1">
      <alignment horizontal="center" vertical="center" wrapText="1"/>
    </xf>
    <xf numFmtId="0" fontId="7" fillId="3" borderId="15" xfId="0" applyFont="1" applyFill="1" applyBorder="1" applyAlignment="1">
      <alignment horizontal="center" vertical="center" wrapText="1"/>
    </xf>
    <xf numFmtId="0" fontId="4" fillId="3" borderId="62" xfId="0" applyFont="1" applyFill="1" applyBorder="1" applyAlignment="1">
      <alignment horizontal="center" vertical="center"/>
    </xf>
    <xf numFmtId="16" fontId="6" fillId="0" borderId="63" xfId="0" quotePrefix="1" applyNumberFormat="1" applyFont="1" applyBorder="1" applyAlignment="1">
      <alignment horizontal="center" vertical="center"/>
    </xf>
    <xf numFmtId="0" fontId="5" fillId="3" borderId="5" xfId="0" applyFont="1" applyFill="1" applyBorder="1" applyAlignment="1">
      <alignment horizontal="center" vertical="center"/>
    </xf>
    <xf numFmtId="0" fontId="5" fillId="3" borderId="0" xfId="0" applyFont="1" applyFill="1" applyAlignment="1">
      <alignment horizontal="center" vertical="center"/>
    </xf>
    <xf numFmtId="0" fontId="5" fillId="3" borderId="16"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79" xfId="0" applyFont="1" applyFill="1" applyBorder="1" applyAlignment="1">
      <alignment horizontal="center" vertical="center" wrapText="1"/>
    </xf>
    <xf numFmtId="0" fontId="5" fillId="3" borderId="63" xfId="0" applyFont="1" applyFill="1" applyBorder="1" applyAlignment="1">
      <alignment horizontal="center" vertical="center"/>
    </xf>
    <xf numFmtId="164" fontId="5" fillId="3" borderId="8" xfId="0" quotePrefix="1" applyNumberFormat="1" applyFont="1" applyFill="1" applyBorder="1" applyAlignment="1">
      <alignment horizontal="center" vertical="center" wrapText="1"/>
    </xf>
    <xf numFmtId="0" fontId="5" fillId="3" borderId="66" xfId="0" applyFont="1" applyFill="1" applyBorder="1" applyAlignment="1">
      <alignment horizontal="center" vertical="center" wrapText="1"/>
    </xf>
    <xf numFmtId="0" fontId="6" fillId="3" borderId="41" xfId="0" applyFont="1" applyFill="1" applyBorder="1" applyAlignment="1">
      <alignment horizontal="center" vertical="center"/>
    </xf>
    <xf numFmtId="0" fontId="6" fillId="0" borderId="0" xfId="0" applyFont="1" applyAlignment="1">
      <alignment horizontal="left" vertical="center" wrapText="1" indent="1"/>
    </xf>
    <xf numFmtId="0" fontId="6" fillId="0" borderId="4" xfId="0" applyFont="1" applyBorder="1" applyAlignment="1">
      <alignment horizontal="left" vertical="center" wrapText="1" indent="1"/>
    </xf>
    <xf numFmtId="0" fontId="5" fillId="3" borderId="5"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6" fillId="0" borderId="2" xfId="0" applyFont="1" applyBorder="1" applyAlignment="1">
      <alignment horizontal="left" vertical="center" wrapText="1" indent="1"/>
    </xf>
    <xf numFmtId="0" fontId="7" fillId="0" borderId="75" xfId="0" applyFont="1" applyBorder="1" applyAlignment="1">
      <alignment horizontal="left" vertical="center" wrapText="1"/>
    </xf>
    <xf numFmtId="0" fontId="15" fillId="0" borderId="75" xfId="0" applyFont="1" applyBorder="1" applyAlignment="1">
      <alignment horizontal="center" vertical="center" wrapText="1"/>
    </xf>
    <xf numFmtId="0" fontId="4" fillId="2" borderId="16"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2" xfId="0" applyFont="1" applyFill="1" applyBorder="1" applyAlignment="1">
      <alignment horizontal="center" vertical="center"/>
    </xf>
    <xf numFmtId="0" fontId="7" fillId="2" borderId="0" xfId="1" applyFont="1" applyFill="1" applyAlignment="1">
      <alignment horizontal="center" vertical="center"/>
    </xf>
    <xf numFmtId="0" fontId="7" fillId="2" borderId="6"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62" xfId="0" applyFont="1" applyFill="1" applyBorder="1" applyAlignment="1">
      <alignment horizontal="center" vertical="center"/>
    </xf>
  </cellXfs>
  <cellStyles count="12">
    <cellStyle name="Hyperlink 2" xfId="2" xr:uid="{00000000-0005-0000-0000-000000000000}"/>
    <cellStyle name="Normal" xfId="0" builtinId="0"/>
    <cellStyle name="Normal 2" xfId="3" xr:uid="{00000000-0005-0000-0000-000002000000}"/>
    <cellStyle name="Normal 2 2" xfId="4" xr:uid="{00000000-0005-0000-0000-000003000000}"/>
    <cellStyle name="Normal 2 2 2" xfId="8" xr:uid="{00000000-0005-0000-0000-000004000000}"/>
    <cellStyle name="Normal 3" xfId="5" xr:uid="{00000000-0005-0000-0000-000005000000}"/>
    <cellStyle name="Normal 4" xfId="6" xr:uid="{00000000-0005-0000-0000-000006000000}"/>
    <cellStyle name="Normal 4 2" xfId="11" xr:uid="{00000000-0005-0000-0000-000007000000}"/>
    <cellStyle name="Normal 4 3" xfId="9" xr:uid="{00000000-0005-0000-0000-000008000000}"/>
    <cellStyle name="Normal 5" xfId="7" xr:uid="{00000000-0005-0000-0000-000009000000}"/>
    <cellStyle name="Normal 6" xfId="1" xr:uid="{00000000-0005-0000-0000-00000A000000}"/>
    <cellStyle name="Percent 2" xfId="10" xr:uid="{00000000-0005-0000-0000-00000B000000}"/>
  </cellStyles>
  <dxfs count="0"/>
  <tableStyles count="0" defaultTableStyle="TableStyleMedium9" defaultPivotStyle="PivotStyleLight16"/>
  <colors>
    <mruColors>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14.bin"/><Relationship Id="rId2" Type="http://schemas.openxmlformats.org/officeDocument/2006/relationships/customProperty" Target="../customProperty13.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16.bin"/><Relationship Id="rId2" Type="http://schemas.openxmlformats.org/officeDocument/2006/relationships/customProperty" Target="../customProperty15.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ustomProperty" Target="../customProperty18.bin"/><Relationship Id="rId2" Type="http://schemas.openxmlformats.org/officeDocument/2006/relationships/customProperty" Target="../customProperty17.bin"/><Relationship Id="rId1" Type="http://schemas.openxmlformats.org/officeDocument/2006/relationships/printerSettings" Target="../printerSettings/printerSettings13.bin"/><Relationship Id="rId6" Type="http://schemas.openxmlformats.org/officeDocument/2006/relationships/customProperty" Target="../customProperty21.bin"/><Relationship Id="rId5" Type="http://schemas.openxmlformats.org/officeDocument/2006/relationships/customProperty" Target="../customProperty20.bin"/><Relationship Id="rId4" Type="http://schemas.openxmlformats.org/officeDocument/2006/relationships/customProperty" Target="../customProperty1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ustomProperty" Target="../customProperty23.bin"/><Relationship Id="rId2" Type="http://schemas.openxmlformats.org/officeDocument/2006/relationships/customProperty" Target="../customProperty22.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ustomProperty" Target="../customProperty25.bin"/><Relationship Id="rId2" Type="http://schemas.openxmlformats.org/officeDocument/2006/relationships/customProperty" Target="../customProperty24.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ustomProperty" Target="../customProperty27.bin"/><Relationship Id="rId2" Type="http://schemas.openxmlformats.org/officeDocument/2006/relationships/customProperty" Target="../customProperty26.bin"/><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ustomProperty" Target="../customProperty29.bin"/><Relationship Id="rId2" Type="http://schemas.openxmlformats.org/officeDocument/2006/relationships/customProperty" Target="../customProperty28.bin"/><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ustomProperty" Target="../customProperty31.bin"/><Relationship Id="rId2" Type="http://schemas.openxmlformats.org/officeDocument/2006/relationships/customProperty" Target="../customProperty30.bin"/><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41"/>
  <sheetViews>
    <sheetView tabSelected="1" zoomScale="70" zoomScaleNormal="70" zoomScalePageLayoutView="70" workbookViewId="0">
      <selection activeCell="D2" sqref="D2"/>
    </sheetView>
  </sheetViews>
  <sheetFormatPr defaultColWidth="6.1796875" defaultRowHeight="12.5" x14ac:dyDescent="0.25"/>
  <cols>
    <col min="1" max="1" width="5.54296875" style="29" customWidth="1"/>
    <col min="2" max="3" width="6.7265625" style="29" customWidth="1"/>
    <col min="4" max="4" width="58.7265625" style="29" customWidth="1"/>
    <col min="5" max="5" width="8.453125" style="29" customWidth="1"/>
    <col min="6" max="6" width="10" style="32" customWidth="1"/>
    <col min="7" max="7" width="13.7265625" style="32" customWidth="1"/>
    <col min="8" max="8" width="12" style="32" customWidth="1"/>
    <col min="9" max="9" width="9.81640625" style="32" customWidth="1"/>
    <col min="10" max="10" width="8.81640625" style="32" customWidth="1"/>
    <col min="11" max="11" width="10" style="32" customWidth="1"/>
    <col min="12" max="12" width="10.54296875" style="32" customWidth="1"/>
    <col min="13" max="13" width="9.26953125" style="32" customWidth="1"/>
    <col min="14" max="14" width="10.1796875" style="32" customWidth="1"/>
    <col min="15" max="15" width="43.453125" style="29" customWidth="1"/>
    <col min="16" max="16384" width="6.1796875" style="29"/>
  </cols>
  <sheetData>
    <row r="1" spans="1:25" ht="24" customHeight="1" thickBot="1" x14ac:dyDescent="0.3">
      <c r="D1" s="969" t="s">
        <v>417</v>
      </c>
      <c r="E1" s="970"/>
      <c r="F1" s="970"/>
      <c r="G1" s="970"/>
      <c r="H1" s="970"/>
      <c r="I1" s="970"/>
      <c r="J1" s="970"/>
      <c r="K1" s="970"/>
      <c r="L1" s="970"/>
      <c r="M1" s="970"/>
      <c r="N1" s="971"/>
      <c r="O1" s="835" t="s">
        <v>953</v>
      </c>
      <c r="P1" s="674"/>
      <c r="Q1" s="674"/>
      <c r="R1" s="674"/>
      <c r="S1" s="674"/>
      <c r="T1" s="674"/>
      <c r="U1" s="674"/>
      <c r="V1" s="674"/>
      <c r="W1" s="674"/>
      <c r="X1" s="674"/>
      <c r="Y1" s="674"/>
    </row>
    <row r="2" spans="1:25" ht="23.25" customHeight="1" thickBot="1" x14ac:dyDescent="0.3">
      <c r="B2" s="991" t="s">
        <v>211</v>
      </c>
      <c r="C2" s="991"/>
      <c r="D2" s="323"/>
      <c r="E2" s="944" t="s">
        <v>225</v>
      </c>
      <c r="F2" s="951" t="s">
        <v>9</v>
      </c>
      <c r="G2" s="952"/>
      <c r="H2" s="952"/>
      <c r="I2" s="952"/>
      <c r="J2" s="952"/>
      <c r="K2" s="952"/>
      <c r="L2" s="952"/>
      <c r="M2" s="952"/>
      <c r="N2" s="953"/>
    </row>
    <row r="3" spans="1:25" ht="33.75" customHeight="1" thickBot="1" x14ac:dyDescent="0.3">
      <c r="B3" s="412" t="s">
        <v>212</v>
      </c>
      <c r="C3" s="412" t="s">
        <v>195</v>
      </c>
      <c r="D3" s="9"/>
      <c r="E3" s="945"/>
      <c r="F3" s="954"/>
      <c r="G3" s="955"/>
      <c r="H3" s="955"/>
      <c r="I3" s="955"/>
      <c r="J3" s="955"/>
      <c r="K3" s="955"/>
      <c r="L3" s="955"/>
      <c r="M3" s="955"/>
      <c r="N3" s="956"/>
    </row>
    <row r="4" spans="1:25" x14ac:dyDescent="0.25">
      <c r="B4" s="410"/>
      <c r="C4" s="422"/>
      <c r="D4" s="14" t="s">
        <v>406</v>
      </c>
      <c r="E4" s="322"/>
      <c r="F4" s="260"/>
      <c r="G4" s="248"/>
      <c r="H4" s="248"/>
      <c r="I4" s="248"/>
      <c r="J4" s="248"/>
      <c r="K4" s="248"/>
      <c r="L4" s="248"/>
      <c r="M4" s="248"/>
      <c r="N4" s="270"/>
    </row>
    <row r="5" spans="1:25" s="26" customFormat="1" ht="27" customHeight="1" x14ac:dyDescent="0.2">
      <c r="A5" s="26" t="s">
        <v>660</v>
      </c>
      <c r="B5" s="1023" t="s">
        <v>245</v>
      </c>
      <c r="C5" s="999"/>
      <c r="D5" s="40" t="s">
        <v>237</v>
      </c>
      <c r="E5" s="996">
        <f>(1/11)</f>
        <v>9.0909090909090912E-2</v>
      </c>
      <c r="F5" s="1003" t="s">
        <v>2</v>
      </c>
      <c r="G5" s="1004"/>
      <c r="H5" s="1005"/>
      <c r="I5" s="1004" t="s">
        <v>3</v>
      </c>
      <c r="J5" s="1004"/>
      <c r="K5" s="1004"/>
      <c r="L5" s="1004"/>
      <c r="M5" s="1004"/>
      <c r="N5" s="1016"/>
      <c r="O5" s="677" t="s">
        <v>661</v>
      </c>
    </row>
    <row r="6" spans="1:25" s="26" customFormat="1" ht="87.75" customHeight="1" x14ac:dyDescent="0.25">
      <c r="B6" s="1023"/>
      <c r="C6" s="999"/>
      <c r="D6" s="401" t="s">
        <v>630</v>
      </c>
      <c r="E6" s="997"/>
      <c r="F6" s="957" t="s">
        <v>196</v>
      </c>
      <c r="G6" s="958"/>
      <c r="H6" s="959"/>
      <c r="I6" s="960" t="s">
        <v>538</v>
      </c>
      <c r="J6" s="946"/>
      <c r="K6" s="946"/>
      <c r="L6" s="946" t="s">
        <v>539</v>
      </c>
      <c r="M6" s="946"/>
      <c r="N6" s="961"/>
      <c r="O6" s="22" t="s">
        <v>750</v>
      </c>
    </row>
    <row r="7" spans="1:25" s="26" customFormat="1" ht="23.25" customHeight="1" x14ac:dyDescent="0.25">
      <c r="B7" s="1023"/>
      <c r="C7" s="999"/>
      <c r="D7" s="401"/>
      <c r="E7" s="998"/>
      <c r="F7" s="962" t="s">
        <v>226</v>
      </c>
      <c r="G7" s="948"/>
      <c r="H7" s="949"/>
      <c r="I7" s="963" t="s">
        <v>226</v>
      </c>
      <c r="J7" s="964"/>
      <c r="K7" s="964"/>
      <c r="L7" s="964" t="s">
        <v>224</v>
      </c>
      <c r="M7" s="964"/>
      <c r="N7" s="1015"/>
    </row>
    <row r="8" spans="1:25" ht="21" customHeight="1" x14ac:dyDescent="0.25">
      <c r="B8" s="410"/>
      <c r="C8" s="423"/>
      <c r="D8" s="12" t="s">
        <v>274</v>
      </c>
      <c r="E8" s="87"/>
      <c r="F8" s="478"/>
      <c r="G8" s="260"/>
      <c r="H8" s="260"/>
      <c r="I8" s="260"/>
      <c r="J8" s="260"/>
      <c r="K8" s="260"/>
      <c r="L8" s="260"/>
      <c r="M8" s="260"/>
      <c r="N8" s="309"/>
    </row>
    <row r="9" spans="1:25" ht="27.75" customHeight="1" x14ac:dyDescent="0.25">
      <c r="B9" s="992" t="s">
        <v>245</v>
      </c>
      <c r="C9" s="422"/>
      <c r="D9" s="1001" t="s">
        <v>179</v>
      </c>
      <c r="E9" s="987">
        <f>(1/11)</f>
        <v>9.0909090909090912E-2</v>
      </c>
      <c r="F9" s="983" t="s">
        <v>26</v>
      </c>
      <c r="G9" s="984"/>
      <c r="H9" s="984" t="s">
        <v>27</v>
      </c>
      <c r="I9" s="984"/>
      <c r="J9" s="968" t="s">
        <v>28</v>
      </c>
      <c r="K9" s="968"/>
      <c r="L9" s="984" t="s">
        <v>29</v>
      </c>
      <c r="M9" s="984"/>
      <c r="N9" s="1017"/>
      <c r="O9" s="26" t="s">
        <v>662</v>
      </c>
    </row>
    <row r="10" spans="1:25" ht="16.5" customHeight="1" x14ac:dyDescent="0.25">
      <c r="B10" s="992"/>
      <c r="C10" s="422"/>
      <c r="D10" s="1001"/>
      <c r="E10" s="995"/>
      <c r="F10" s="985">
        <v>6</v>
      </c>
      <c r="G10" s="986"/>
      <c r="H10" s="986">
        <v>6</v>
      </c>
      <c r="I10" s="986"/>
      <c r="J10" s="986">
        <v>6</v>
      </c>
      <c r="K10" s="986"/>
      <c r="L10" s="986">
        <v>0</v>
      </c>
      <c r="M10" s="986"/>
      <c r="N10" s="1018"/>
    </row>
    <row r="11" spans="1:25" ht="12.75" customHeight="1" x14ac:dyDescent="0.25">
      <c r="B11" s="992" t="s">
        <v>245</v>
      </c>
      <c r="C11" s="993" t="s">
        <v>1</v>
      </c>
      <c r="D11" s="349"/>
      <c r="E11" s="987">
        <f>(1/11)*(1/2)</f>
        <v>4.5454545454545456E-2</v>
      </c>
      <c r="F11" s="1002" t="s">
        <v>50</v>
      </c>
      <c r="G11" s="974"/>
      <c r="H11" s="523"/>
      <c r="I11" s="974" t="s">
        <v>51</v>
      </c>
      <c r="J11" s="974"/>
      <c r="K11" s="523"/>
      <c r="L11" s="974" t="s">
        <v>21</v>
      </c>
      <c r="M11" s="974"/>
      <c r="N11" s="975"/>
    </row>
    <row r="12" spans="1:25" ht="19" customHeight="1" x14ac:dyDescent="0.25">
      <c r="B12" s="992"/>
      <c r="C12" s="994"/>
      <c r="D12" s="349" t="s">
        <v>7</v>
      </c>
      <c r="E12" s="988"/>
      <c r="F12" s="976">
        <v>0</v>
      </c>
      <c r="G12" s="976"/>
      <c r="H12" s="520"/>
      <c r="I12" s="976">
        <v>3</v>
      </c>
      <c r="J12" s="976"/>
      <c r="K12" s="520"/>
      <c r="L12" s="976">
        <v>6</v>
      </c>
      <c r="M12" s="976"/>
      <c r="N12" s="977"/>
      <c r="O12" s="26" t="s">
        <v>663</v>
      </c>
    </row>
    <row r="13" spans="1:25" ht="20" x14ac:dyDescent="0.25">
      <c r="B13" s="992"/>
      <c r="C13" s="470" t="s">
        <v>1</v>
      </c>
      <c r="D13" s="401" t="s">
        <v>49</v>
      </c>
      <c r="E13" s="469">
        <f>(1/11)*(1/2)</f>
        <v>4.5454545454545456E-2</v>
      </c>
      <c r="F13" s="948">
        <v>0</v>
      </c>
      <c r="G13" s="948"/>
      <c r="H13" s="252"/>
      <c r="I13" s="965">
        <v>3</v>
      </c>
      <c r="J13" s="965"/>
      <c r="K13" s="252"/>
      <c r="L13" s="965">
        <v>6</v>
      </c>
      <c r="M13" s="965"/>
      <c r="N13" s="978"/>
      <c r="O13" s="26" t="s">
        <v>664</v>
      </c>
    </row>
    <row r="14" spans="1:25" ht="27" customHeight="1" x14ac:dyDescent="0.25">
      <c r="B14" s="992" t="s">
        <v>245</v>
      </c>
      <c r="C14" s="666" t="s">
        <v>1</v>
      </c>
      <c r="D14" s="254" t="s">
        <v>249</v>
      </c>
      <c r="E14" s="988">
        <f>(1/11)*(1/2)</f>
        <v>4.5454545454545456E-2</v>
      </c>
      <c r="F14" s="966" t="s">
        <v>2</v>
      </c>
      <c r="G14" s="1019"/>
      <c r="H14" s="1019"/>
      <c r="I14" s="1019"/>
      <c r="J14" s="1019"/>
      <c r="K14" s="1019"/>
      <c r="L14" s="1020"/>
      <c r="M14" s="966" t="s">
        <v>3</v>
      </c>
      <c r="N14" s="967"/>
      <c r="O14" s="26" t="s">
        <v>665</v>
      </c>
    </row>
    <row r="15" spans="1:25" ht="12.75" customHeight="1" x14ac:dyDescent="0.25">
      <c r="B15" s="992"/>
      <c r="C15" s="424"/>
      <c r="D15" s="254"/>
      <c r="E15" s="988"/>
      <c r="F15" s="989">
        <v>0</v>
      </c>
      <c r="G15" s="965"/>
      <c r="H15" s="965"/>
      <c r="I15" s="965"/>
      <c r="J15" s="965"/>
      <c r="K15" s="965"/>
      <c r="L15" s="990"/>
      <c r="M15" s="989">
        <v>6</v>
      </c>
      <c r="N15" s="978"/>
    </row>
    <row r="16" spans="1:25" ht="35.25" customHeight="1" x14ac:dyDescent="0.25">
      <c r="B16" s="992"/>
      <c r="C16" s="666" t="s">
        <v>1</v>
      </c>
      <c r="D16" s="417" t="s">
        <v>395</v>
      </c>
      <c r="E16" s="988">
        <f>(1/11)*(1/2)</f>
        <v>4.5454545454545456E-2</v>
      </c>
      <c r="F16" s="268" t="s">
        <v>398</v>
      </c>
      <c r="G16" s="946" t="s">
        <v>250</v>
      </c>
      <c r="H16" s="946"/>
      <c r="I16" s="260" t="s">
        <v>251</v>
      </c>
      <c r="J16" s="1026" t="s">
        <v>252</v>
      </c>
      <c r="K16" s="1026"/>
      <c r="L16" s="1027"/>
      <c r="M16" s="960" t="s">
        <v>53</v>
      </c>
      <c r="N16" s="961"/>
      <c r="O16" s="26" t="s">
        <v>666</v>
      </c>
    </row>
    <row r="17" spans="2:22" ht="11.5" customHeight="1" x14ac:dyDescent="0.25">
      <c r="B17" s="992"/>
      <c r="C17" s="424"/>
      <c r="D17" s="417"/>
      <c r="E17" s="988"/>
      <c r="F17" s="264">
        <v>0</v>
      </c>
      <c r="G17" s="948">
        <v>2</v>
      </c>
      <c r="H17" s="948"/>
      <c r="I17" s="255">
        <v>4</v>
      </c>
      <c r="J17" s="1021">
        <v>4</v>
      </c>
      <c r="K17" s="1021"/>
      <c r="L17" s="1022"/>
      <c r="M17" s="962">
        <v>6</v>
      </c>
      <c r="N17" s="1024"/>
    </row>
    <row r="18" spans="2:22" ht="30.75" customHeight="1" x14ac:dyDescent="0.25">
      <c r="B18" s="992" t="s">
        <v>245</v>
      </c>
      <c r="C18" s="422"/>
      <c r="D18" s="401" t="s">
        <v>52</v>
      </c>
      <c r="E18" s="321"/>
      <c r="F18" s="1003" t="s">
        <v>2</v>
      </c>
      <c r="G18" s="1004"/>
      <c r="H18" s="1004"/>
      <c r="I18" s="1004"/>
      <c r="J18" s="1004"/>
      <c r="K18" s="1004"/>
      <c r="L18" s="1005"/>
      <c r="M18" s="1004" t="s">
        <v>3</v>
      </c>
      <c r="N18" s="1016"/>
      <c r="O18" s="26" t="s">
        <v>667</v>
      </c>
    </row>
    <row r="19" spans="2:22" ht="28.5" customHeight="1" x14ac:dyDescent="0.25">
      <c r="B19" s="992"/>
      <c r="C19" s="993" t="s">
        <v>1</v>
      </c>
      <c r="D19" s="419" t="s">
        <v>256</v>
      </c>
      <c r="E19" s="988">
        <f>(1/11)*(1/2)</f>
        <v>4.5454545454545456E-2</v>
      </c>
      <c r="F19" s="979" t="s">
        <v>22</v>
      </c>
      <c r="G19" s="980"/>
      <c r="H19" s="950" t="s">
        <v>23</v>
      </c>
      <c r="I19" s="950"/>
      <c r="J19" s="950"/>
      <c r="K19" s="950" t="s">
        <v>24</v>
      </c>
      <c r="L19" s="1012"/>
      <c r="M19" s="980" t="s">
        <v>53</v>
      </c>
      <c r="N19" s="1025"/>
      <c r="O19" s="26" t="s">
        <v>668</v>
      </c>
    </row>
    <row r="20" spans="2:22" ht="12.65" customHeight="1" x14ac:dyDescent="0.25">
      <c r="B20" s="992"/>
      <c r="C20" s="994"/>
      <c r="D20" s="406"/>
      <c r="E20" s="988"/>
      <c r="F20" s="981">
        <v>0</v>
      </c>
      <c r="G20" s="982"/>
      <c r="H20" s="965">
        <v>2</v>
      </c>
      <c r="I20" s="965"/>
      <c r="J20" s="965"/>
      <c r="K20" s="965">
        <v>4</v>
      </c>
      <c r="L20" s="990"/>
      <c r="M20" s="1028">
        <v>6</v>
      </c>
      <c r="N20" s="1029"/>
    </row>
    <row r="21" spans="2:22" ht="40.5" customHeight="1" x14ac:dyDescent="0.25">
      <c r="B21" s="992"/>
      <c r="C21" s="993" t="s">
        <v>1</v>
      </c>
      <c r="D21" s="419" t="s">
        <v>267</v>
      </c>
      <c r="E21" s="988">
        <f>(1/11)*(1/2)</f>
        <v>4.5454545454545456E-2</v>
      </c>
      <c r="F21" s="605" t="s">
        <v>470</v>
      </c>
      <c r="G21" s="604" t="s">
        <v>469</v>
      </c>
      <c r="H21" s="950" t="s">
        <v>468</v>
      </c>
      <c r="I21" s="950"/>
      <c r="J21" s="606" t="s">
        <v>467</v>
      </c>
      <c r="K21" s="946" t="s">
        <v>252</v>
      </c>
      <c r="L21" s="947"/>
      <c r="M21" s="1030" t="s">
        <v>53</v>
      </c>
      <c r="N21" s="1031"/>
      <c r="O21" s="26" t="s">
        <v>669</v>
      </c>
    </row>
    <row r="22" spans="2:22" x14ac:dyDescent="0.25">
      <c r="B22" s="992"/>
      <c r="C22" s="994"/>
      <c r="D22" s="474"/>
      <c r="E22" s="988"/>
      <c r="F22" s="404">
        <v>0</v>
      </c>
      <c r="G22" s="486">
        <v>1</v>
      </c>
      <c r="H22" s="948">
        <v>2</v>
      </c>
      <c r="I22" s="948"/>
      <c r="J22" s="486">
        <v>4</v>
      </c>
      <c r="K22" s="948">
        <v>4</v>
      </c>
      <c r="L22" s="949"/>
      <c r="M22" s="1034">
        <v>6</v>
      </c>
      <c r="N22" s="1035"/>
    </row>
    <row r="23" spans="2:22" ht="27" customHeight="1" x14ac:dyDescent="0.25">
      <c r="B23" s="992" t="s">
        <v>245</v>
      </c>
      <c r="C23" s="422"/>
      <c r="D23" s="254" t="s">
        <v>438</v>
      </c>
      <c r="E23" s="468"/>
      <c r="F23" s="1003" t="s">
        <v>2</v>
      </c>
      <c r="G23" s="1004"/>
      <c r="H23" s="1004"/>
      <c r="I23" s="1004"/>
      <c r="J23" s="1004"/>
      <c r="K23" s="1004"/>
      <c r="L23" s="1005"/>
      <c r="M23" s="1004" t="s">
        <v>3</v>
      </c>
      <c r="N23" s="1016"/>
      <c r="O23" s="26" t="s">
        <v>670</v>
      </c>
    </row>
    <row r="24" spans="2:22" ht="28.5" customHeight="1" x14ac:dyDescent="0.25">
      <c r="B24" s="992"/>
      <c r="C24" s="993" t="s">
        <v>1</v>
      </c>
      <c r="D24" s="417" t="s">
        <v>257</v>
      </c>
      <c r="E24" s="988">
        <f>(1/11)*(1/2)</f>
        <v>4.5454545454545456E-2</v>
      </c>
      <c r="F24" s="1032" t="s">
        <v>22</v>
      </c>
      <c r="G24" s="950"/>
      <c r="H24" s="950" t="s">
        <v>23</v>
      </c>
      <c r="I24" s="950"/>
      <c r="J24" s="950" t="s">
        <v>24</v>
      </c>
      <c r="K24" s="950"/>
      <c r="L24" s="1012"/>
      <c r="M24" s="946" t="s">
        <v>53</v>
      </c>
      <c r="N24" s="961"/>
      <c r="O24" s="26" t="s">
        <v>671</v>
      </c>
    </row>
    <row r="25" spans="2:22" x14ac:dyDescent="0.25">
      <c r="B25" s="992"/>
      <c r="C25" s="994"/>
      <c r="D25" s="254"/>
      <c r="E25" s="988"/>
      <c r="F25" s="1033">
        <v>0</v>
      </c>
      <c r="G25" s="1013"/>
      <c r="H25" s="1013">
        <v>2</v>
      </c>
      <c r="I25" s="1013"/>
      <c r="J25" s="1013">
        <v>4</v>
      </c>
      <c r="K25" s="1013"/>
      <c r="L25" s="1014"/>
      <c r="M25" s="965">
        <v>6</v>
      </c>
      <c r="N25" s="978"/>
    </row>
    <row r="26" spans="2:22" ht="25.5" customHeight="1" x14ac:dyDescent="0.25">
      <c r="B26" s="992"/>
      <c r="C26" s="993" t="s">
        <v>1</v>
      </c>
      <c r="D26" s="417" t="s">
        <v>253</v>
      </c>
      <c r="E26" s="988">
        <f>(1/11)*(1/2)</f>
        <v>4.5454545454545456E-2</v>
      </c>
      <c r="F26" s="960" t="s">
        <v>2</v>
      </c>
      <c r="G26" s="946"/>
      <c r="H26" s="946"/>
      <c r="I26" s="946" t="s">
        <v>3</v>
      </c>
      <c r="J26" s="946"/>
      <c r="K26" s="946"/>
      <c r="L26" s="947"/>
      <c r="M26" s="946" t="s">
        <v>53</v>
      </c>
      <c r="N26" s="961"/>
      <c r="O26" s="26" t="s">
        <v>672</v>
      </c>
    </row>
    <row r="27" spans="2:22" ht="13" thickBot="1" x14ac:dyDescent="0.3">
      <c r="B27" s="1036"/>
      <c r="C27" s="1037"/>
      <c r="D27" s="420"/>
      <c r="E27" s="1038"/>
      <c r="F27" s="1007">
        <v>6</v>
      </c>
      <c r="G27" s="1008"/>
      <c r="H27" s="1008"/>
      <c r="I27" s="1008">
        <v>0</v>
      </c>
      <c r="J27" s="1008"/>
      <c r="K27" s="1008"/>
      <c r="L27" s="1009"/>
      <c r="M27" s="1010">
        <v>6</v>
      </c>
      <c r="N27" s="1011"/>
    </row>
    <row r="28" spans="2:22" ht="13" thickBot="1" x14ac:dyDescent="0.3">
      <c r="D28" s="165" t="s">
        <v>0</v>
      </c>
      <c r="E28" s="973" t="s">
        <v>214</v>
      </c>
      <c r="F28" s="973"/>
      <c r="G28" s="973"/>
      <c r="H28" s="973"/>
      <c r="I28" s="973"/>
      <c r="J28" s="973"/>
      <c r="K28" s="973"/>
      <c r="L28" s="973"/>
      <c r="M28" s="973"/>
      <c r="N28" s="973"/>
      <c r="O28" s="38"/>
      <c r="P28" s="38"/>
      <c r="Q28" s="38"/>
      <c r="R28" s="38"/>
      <c r="S28" s="38"/>
      <c r="T28" s="38"/>
      <c r="U28" s="38"/>
      <c r="V28" s="38"/>
    </row>
    <row r="29" spans="2:22" ht="26.25" customHeight="1" x14ac:dyDescent="0.25">
      <c r="D29" s="1006" t="s">
        <v>418</v>
      </c>
      <c r="E29" s="1006"/>
      <c r="F29" s="1006"/>
      <c r="G29" s="1006"/>
      <c r="H29" s="1006"/>
      <c r="I29" s="1006"/>
      <c r="J29" s="1006"/>
      <c r="K29" s="1006"/>
      <c r="L29" s="1006"/>
      <c r="M29" s="1006"/>
      <c r="N29" s="1006"/>
      <c r="O29" s="466"/>
      <c r="P29" s="466"/>
      <c r="Q29" s="466"/>
      <c r="R29" s="466"/>
      <c r="S29" s="466"/>
      <c r="T29" s="466"/>
      <c r="U29" s="466"/>
      <c r="V29" s="466"/>
    </row>
    <row r="30" spans="2:22" x14ac:dyDescent="0.25">
      <c r="D30" s="972" t="s">
        <v>560</v>
      </c>
      <c r="E30" s="972"/>
      <c r="F30" s="972"/>
      <c r="G30" s="972"/>
      <c r="H30" s="972"/>
      <c r="I30" s="972"/>
      <c r="J30" s="972"/>
      <c r="K30" s="972"/>
      <c r="L30" s="972"/>
      <c r="M30" s="258"/>
    </row>
    <row r="31" spans="2:22" ht="13.5" customHeight="1" x14ac:dyDescent="0.25">
      <c r="D31" s="943"/>
      <c r="E31" s="943"/>
      <c r="F31" s="943"/>
      <c r="G31" s="943"/>
      <c r="H31" s="943"/>
      <c r="I31" s="943"/>
      <c r="J31" s="943"/>
      <c r="K31" s="943"/>
      <c r="L31" s="943"/>
      <c r="M31" s="943"/>
      <c r="N31" s="943"/>
    </row>
    <row r="35" spans="4:14" ht="13.5" customHeight="1" x14ac:dyDescent="0.25">
      <c r="F35" s="29"/>
      <c r="G35" s="29"/>
      <c r="H35" s="29"/>
      <c r="I35" s="29"/>
      <c r="J35" s="29"/>
      <c r="K35" s="29"/>
      <c r="L35" s="29"/>
      <c r="M35" s="29"/>
      <c r="N35" s="29"/>
    </row>
    <row r="36" spans="4:14" x14ac:dyDescent="0.25">
      <c r="F36" s="29"/>
      <c r="G36" s="29"/>
      <c r="H36" s="29"/>
      <c r="I36" s="29"/>
      <c r="J36" s="29"/>
      <c r="K36" s="29"/>
      <c r="L36" s="29"/>
      <c r="M36" s="29"/>
      <c r="N36" s="29"/>
    </row>
    <row r="37" spans="4:14" ht="12.75" customHeight="1" x14ac:dyDescent="0.25">
      <c r="F37" s="29"/>
      <c r="G37" s="29"/>
      <c r="H37" s="29"/>
      <c r="I37" s="29"/>
      <c r="J37" s="29"/>
      <c r="K37" s="29"/>
      <c r="L37" s="29"/>
      <c r="M37" s="29"/>
      <c r="N37" s="29"/>
    </row>
    <row r="38" spans="4:14" x14ac:dyDescent="0.25">
      <c r="D38" s="972"/>
      <c r="E38" s="972"/>
      <c r="F38" s="972"/>
      <c r="G38" s="972"/>
      <c r="H38" s="972"/>
      <c r="I38" s="972"/>
      <c r="J38" s="972"/>
      <c r="K38" s="972"/>
      <c r="L38" s="972"/>
      <c r="M38" s="258"/>
    </row>
    <row r="39" spans="4:14" x14ac:dyDescent="0.25">
      <c r="D39" s="1000"/>
      <c r="E39" s="1000"/>
    </row>
    <row r="40" spans="4:14" x14ac:dyDescent="0.25">
      <c r="D40" s="70"/>
      <c r="E40" s="71"/>
    </row>
    <row r="41" spans="4:14" x14ac:dyDescent="0.25">
      <c r="E41" s="71"/>
    </row>
  </sheetData>
  <mergeCells count="99">
    <mergeCell ref="B18:B22"/>
    <mergeCell ref="E19:E20"/>
    <mergeCell ref="E21:E22"/>
    <mergeCell ref="C19:C20"/>
    <mergeCell ref="C21:C22"/>
    <mergeCell ref="B23:B27"/>
    <mergeCell ref="C24:C25"/>
    <mergeCell ref="C26:C27"/>
    <mergeCell ref="E24:E25"/>
    <mergeCell ref="E26:E27"/>
    <mergeCell ref="M25:N25"/>
    <mergeCell ref="M20:N20"/>
    <mergeCell ref="M21:N21"/>
    <mergeCell ref="F24:G24"/>
    <mergeCell ref="H24:I24"/>
    <mergeCell ref="F25:G25"/>
    <mergeCell ref="H25:I25"/>
    <mergeCell ref="M24:N24"/>
    <mergeCell ref="M23:N23"/>
    <mergeCell ref="M22:N22"/>
    <mergeCell ref="K20:L20"/>
    <mergeCell ref="M16:N16"/>
    <mergeCell ref="M17:N17"/>
    <mergeCell ref="M18:N18"/>
    <mergeCell ref="M19:N19"/>
    <mergeCell ref="J16:L16"/>
    <mergeCell ref="K19:L19"/>
    <mergeCell ref="B14:B17"/>
    <mergeCell ref="L7:N7"/>
    <mergeCell ref="F5:H5"/>
    <mergeCell ref="I5:N5"/>
    <mergeCell ref="J10:K10"/>
    <mergeCell ref="I12:J12"/>
    <mergeCell ref="L9:N9"/>
    <mergeCell ref="L10:N10"/>
    <mergeCell ref="F14:L14"/>
    <mergeCell ref="J17:L17"/>
    <mergeCell ref="G16:H16"/>
    <mergeCell ref="G17:H17"/>
    <mergeCell ref="E14:E15"/>
    <mergeCell ref="E16:E17"/>
    <mergeCell ref="B5:B7"/>
    <mergeCell ref="H9:I9"/>
    <mergeCell ref="D39:E39"/>
    <mergeCell ref="D9:D10"/>
    <mergeCell ref="F11:G11"/>
    <mergeCell ref="F12:G12"/>
    <mergeCell ref="F13:G13"/>
    <mergeCell ref="F18:L18"/>
    <mergeCell ref="D29:N29"/>
    <mergeCell ref="F27:H27"/>
    <mergeCell ref="F26:H26"/>
    <mergeCell ref="I26:L26"/>
    <mergeCell ref="I27:L27"/>
    <mergeCell ref="M26:N26"/>
    <mergeCell ref="M27:N27"/>
    <mergeCell ref="F23:L23"/>
    <mergeCell ref="J24:L24"/>
    <mergeCell ref="J25:L25"/>
    <mergeCell ref="B2:C2"/>
    <mergeCell ref="I13:J13"/>
    <mergeCell ref="B11:B13"/>
    <mergeCell ref="C11:C12"/>
    <mergeCell ref="B9:B10"/>
    <mergeCell ref="E9:E10"/>
    <mergeCell ref="E5:E7"/>
    <mergeCell ref="C5:C7"/>
    <mergeCell ref="D1:N1"/>
    <mergeCell ref="D38:L38"/>
    <mergeCell ref="D30:L30"/>
    <mergeCell ref="E28:N28"/>
    <mergeCell ref="L11:N11"/>
    <mergeCell ref="L12:N12"/>
    <mergeCell ref="L13:N13"/>
    <mergeCell ref="I11:J11"/>
    <mergeCell ref="F19:G19"/>
    <mergeCell ref="F20:G20"/>
    <mergeCell ref="F9:G9"/>
    <mergeCell ref="F10:G10"/>
    <mergeCell ref="E11:E12"/>
    <mergeCell ref="F15:L15"/>
    <mergeCell ref="M15:N15"/>
    <mergeCell ref="H10:I10"/>
    <mergeCell ref="D31:N31"/>
    <mergeCell ref="E2:E3"/>
    <mergeCell ref="K21:L21"/>
    <mergeCell ref="K22:L22"/>
    <mergeCell ref="H21:I21"/>
    <mergeCell ref="H22:I22"/>
    <mergeCell ref="F2:N3"/>
    <mergeCell ref="F6:H6"/>
    <mergeCell ref="I6:K6"/>
    <mergeCell ref="L6:N6"/>
    <mergeCell ref="F7:H7"/>
    <mergeCell ref="I7:K7"/>
    <mergeCell ref="H19:J19"/>
    <mergeCell ref="H20:J20"/>
    <mergeCell ref="M14:N14"/>
    <mergeCell ref="J9:K9"/>
  </mergeCells>
  <printOptions horizontalCentered="1"/>
  <pageMargins left="0.23622047244094491" right="0.23622047244094491" top="0.39370078740157483" bottom="0.39370078740157483" header="0.31496062992125984" footer="0.31496062992125984"/>
  <pageSetup paperSize="9" scale="70" fitToWidth="0" orientation="landscape" r:id="rId1"/>
  <headerFooter>
    <oddFooter>&amp;C_x000D_&amp;1#&amp;"Calibri"&amp;10&amp;K0000FF Restricted Use - À usage restreint</oddFooter>
  </headerFooter>
  <customProperties>
    <customPr name="Footnotes" r:id="rId2"/>
    <customPr name="PrintArea" r:id="rId3"/>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1:W33"/>
  <sheetViews>
    <sheetView topLeftCell="C1" zoomScale="80" zoomScaleNormal="80" workbookViewId="0">
      <selection activeCell="V1" sqref="V1"/>
    </sheetView>
  </sheetViews>
  <sheetFormatPr defaultColWidth="9.1796875" defaultRowHeight="10" x14ac:dyDescent="0.25"/>
  <cols>
    <col min="1" max="1" width="4" style="26" customWidth="1"/>
    <col min="2" max="3" width="7.54296875" style="26" customWidth="1"/>
    <col min="4" max="4" width="50.7265625" style="26" customWidth="1"/>
    <col min="5" max="5" width="6.81640625" style="26" customWidth="1"/>
    <col min="6" max="6" width="9.81640625" style="26" customWidth="1"/>
    <col min="7" max="13" width="5" style="26" customWidth="1"/>
    <col min="14" max="14" width="3.81640625" style="26" customWidth="1"/>
    <col min="15" max="15" width="6.7265625" style="26" customWidth="1"/>
    <col min="16" max="16" width="5" style="26" customWidth="1"/>
    <col min="17" max="17" width="5.7265625" style="26" customWidth="1"/>
    <col min="18" max="19" width="6.81640625" style="26" customWidth="1"/>
    <col min="20" max="20" width="5" style="26" customWidth="1"/>
    <col min="21" max="21" width="8.26953125" style="26" customWidth="1"/>
    <col min="22" max="22" width="27.7265625" style="36" customWidth="1"/>
    <col min="23" max="16384" width="9.1796875" style="26"/>
  </cols>
  <sheetData>
    <row r="1" spans="1:23" ht="27.75" customHeight="1" thickBot="1" x14ac:dyDescent="0.3">
      <c r="A1" s="29"/>
      <c r="B1" s="29"/>
      <c r="C1" s="29"/>
      <c r="D1" s="969" t="s">
        <v>429</v>
      </c>
      <c r="E1" s="970"/>
      <c r="F1" s="970"/>
      <c r="G1" s="970"/>
      <c r="H1" s="970"/>
      <c r="I1" s="970"/>
      <c r="J1" s="970"/>
      <c r="K1" s="970"/>
      <c r="L1" s="970"/>
      <c r="M1" s="970"/>
      <c r="N1" s="970"/>
      <c r="O1" s="970"/>
      <c r="P1" s="970"/>
      <c r="Q1" s="970"/>
      <c r="R1" s="970"/>
      <c r="S1" s="970"/>
      <c r="T1" s="970"/>
      <c r="U1" s="971"/>
      <c r="V1" s="13" t="s">
        <v>953</v>
      </c>
    </row>
    <row r="2" spans="1:23" ht="23.5" customHeight="1" thickBot="1" x14ac:dyDescent="0.3">
      <c r="A2" s="29"/>
      <c r="B2" s="1083" t="s">
        <v>211</v>
      </c>
      <c r="C2" s="1177"/>
      <c r="D2" s="39"/>
      <c r="E2" s="944" t="s">
        <v>225</v>
      </c>
      <c r="F2" s="1058" t="s">
        <v>9</v>
      </c>
      <c r="G2" s="1058"/>
      <c r="H2" s="1058"/>
      <c r="I2" s="1058"/>
      <c r="J2" s="1058"/>
      <c r="K2" s="1058"/>
      <c r="L2" s="1058"/>
      <c r="M2" s="1058"/>
      <c r="N2" s="1058"/>
      <c r="O2" s="1058"/>
      <c r="P2" s="1058"/>
      <c r="Q2" s="1058"/>
      <c r="R2" s="1058"/>
      <c r="S2" s="1058"/>
      <c r="T2" s="1058"/>
      <c r="U2" s="1059"/>
      <c r="V2" s="13"/>
    </row>
    <row r="3" spans="1:23" ht="36" customHeight="1" thickBot="1" x14ac:dyDescent="0.3">
      <c r="B3" s="229" t="s">
        <v>212</v>
      </c>
      <c r="C3" s="229" t="s">
        <v>195</v>
      </c>
      <c r="D3" s="9"/>
      <c r="E3" s="945"/>
      <c r="F3" s="1064"/>
      <c r="G3" s="1064"/>
      <c r="H3" s="1064"/>
      <c r="I3" s="1064"/>
      <c r="J3" s="1064"/>
      <c r="K3" s="1064"/>
      <c r="L3" s="1064"/>
      <c r="M3" s="1064"/>
      <c r="N3" s="1064"/>
      <c r="O3" s="1064"/>
      <c r="P3" s="1064"/>
      <c r="Q3" s="1064"/>
      <c r="R3" s="1064"/>
      <c r="S3" s="1064"/>
      <c r="T3" s="1064"/>
      <c r="U3" s="1065"/>
      <c r="V3" s="61"/>
    </row>
    <row r="4" spans="1:23" ht="13.15" customHeight="1" x14ac:dyDescent="0.25">
      <c r="B4" s="230"/>
      <c r="C4" s="231"/>
      <c r="D4" s="10"/>
      <c r="E4" s="139"/>
      <c r="F4" s="140"/>
      <c r="G4" s="273"/>
      <c r="H4" s="273"/>
      <c r="I4" s="274"/>
      <c r="J4" s="274"/>
      <c r="K4" s="274"/>
      <c r="L4" s="274"/>
      <c r="M4" s="274"/>
      <c r="N4" s="274"/>
      <c r="O4" s="274"/>
      <c r="P4" s="274"/>
      <c r="Q4" s="274"/>
      <c r="R4" s="274"/>
      <c r="S4" s="274"/>
      <c r="T4" s="274"/>
      <c r="U4" s="275"/>
      <c r="V4" s="37"/>
    </row>
    <row r="5" spans="1:23" ht="45" customHeight="1" x14ac:dyDescent="0.25">
      <c r="B5" s="1149" t="s">
        <v>245</v>
      </c>
      <c r="C5" s="232"/>
      <c r="D5" s="33" t="s">
        <v>110</v>
      </c>
      <c r="E5" s="996">
        <f>(1/11)</f>
        <v>9.0909090909090912E-2</v>
      </c>
      <c r="F5" s="1067" t="s">
        <v>484</v>
      </c>
      <c r="G5" s="1067"/>
      <c r="H5" s="1067"/>
      <c r="I5" s="1067"/>
      <c r="J5" s="1067"/>
      <c r="K5" s="1067"/>
      <c r="L5" s="1067"/>
      <c r="M5" s="1067"/>
      <c r="N5" s="1249"/>
      <c r="O5" s="1066" t="s">
        <v>67</v>
      </c>
      <c r="P5" s="1067"/>
      <c r="Q5" s="1067"/>
      <c r="R5" s="1067"/>
      <c r="S5" s="1067"/>
      <c r="T5" s="1067"/>
      <c r="U5" s="1068"/>
      <c r="V5" s="675" t="s">
        <v>713</v>
      </c>
    </row>
    <row r="6" spans="1:23" ht="43.15" customHeight="1" x14ac:dyDescent="0.25">
      <c r="B6" s="1149"/>
      <c r="C6" s="232"/>
      <c r="D6" s="401" t="s">
        <v>246</v>
      </c>
      <c r="E6" s="997"/>
      <c r="F6" s="1250" t="s">
        <v>107</v>
      </c>
      <c r="G6" s="1250"/>
      <c r="H6" s="1250"/>
      <c r="I6" s="1250" t="s">
        <v>108</v>
      </c>
      <c r="J6" s="1250"/>
      <c r="K6" s="1250"/>
      <c r="L6" s="1250" t="s">
        <v>109</v>
      </c>
      <c r="M6" s="1250"/>
      <c r="N6" s="1251"/>
      <c r="O6" s="1252" t="s">
        <v>107</v>
      </c>
      <c r="P6" s="1250"/>
      <c r="Q6" s="1250"/>
      <c r="R6" s="1250" t="s">
        <v>108</v>
      </c>
      <c r="S6" s="1250"/>
      <c r="T6" s="1250" t="s">
        <v>109</v>
      </c>
      <c r="U6" s="1253"/>
      <c r="V6" s="37"/>
      <c r="W6" s="18"/>
    </row>
    <row r="7" spans="1:23" ht="15.65" customHeight="1" x14ac:dyDescent="0.25">
      <c r="B7" s="1149"/>
      <c r="C7" s="232"/>
      <c r="D7" s="401"/>
      <c r="E7" s="998"/>
      <c r="F7" s="1254">
        <v>0</v>
      </c>
      <c r="G7" s="1245"/>
      <c r="H7" s="215"/>
      <c r="I7" s="1245">
        <v>2</v>
      </c>
      <c r="J7" s="1245"/>
      <c r="K7" s="1245"/>
      <c r="L7" s="1245">
        <v>6</v>
      </c>
      <c r="M7" s="1245"/>
      <c r="N7" s="1246"/>
      <c r="O7" s="1247">
        <v>6</v>
      </c>
      <c r="P7" s="1245"/>
      <c r="Q7" s="1245"/>
      <c r="R7" s="1245">
        <v>2</v>
      </c>
      <c r="S7" s="1245"/>
      <c r="T7" s="1245">
        <v>0</v>
      </c>
      <c r="U7" s="1248"/>
      <c r="V7" s="37"/>
      <c r="W7" s="18"/>
    </row>
    <row r="8" spans="1:23" ht="15.65" customHeight="1" x14ac:dyDescent="0.25">
      <c r="B8" s="219"/>
      <c r="C8" s="232"/>
      <c r="D8" s="217" t="s">
        <v>236</v>
      </c>
      <c r="E8" s="132"/>
      <c r="F8" s="169"/>
      <c r="G8" s="168"/>
      <c r="H8" s="168"/>
      <c r="I8" s="168"/>
      <c r="J8" s="168"/>
      <c r="K8" s="168"/>
      <c r="L8" s="168"/>
      <c r="M8" s="168"/>
      <c r="N8" s="168"/>
      <c r="O8" s="168"/>
      <c r="P8" s="168"/>
      <c r="Q8" s="168"/>
      <c r="R8" s="168"/>
      <c r="S8" s="168"/>
      <c r="T8" s="168"/>
      <c r="U8" s="276"/>
      <c r="V8" s="37"/>
      <c r="W8" s="18"/>
    </row>
    <row r="9" spans="1:23" ht="30.65" customHeight="1" x14ac:dyDescent="0.25">
      <c r="B9" s="219"/>
      <c r="C9" s="232"/>
      <c r="D9" s="196" t="s">
        <v>233</v>
      </c>
      <c r="E9" s="132"/>
      <c r="F9" s="1230" t="s">
        <v>2</v>
      </c>
      <c r="G9" s="1092"/>
      <c r="H9" s="1092"/>
      <c r="I9" s="1092" t="s">
        <v>243</v>
      </c>
      <c r="J9" s="1092"/>
      <c r="K9" s="1092"/>
      <c r="L9" s="1092"/>
      <c r="M9" s="1092"/>
      <c r="N9" s="1092"/>
      <c r="O9" s="1092"/>
      <c r="P9" s="1092"/>
      <c r="Q9" s="1092" t="s">
        <v>3</v>
      </c>
      <c r="R9" s="1092"/>
      <c r="S9" s="1092"/>
      <c r="T9" s="1092"/>
      <c r="U9" s="1093"/>
      <c r="V9" s="675" t="s">
        <v>714</v>
      </c>
      <c r="W9" s="18"/>
    </row>
    <row r="10" spans="1:23" ht="38.25" customHeight="1" x14ac:dyDescent="0.25">
      <c r="B10" s="1056" t="s">
        <v>245</v>
      </c>
      <c r="C10" s="232" t="s">
        <v>221</v>
      </c>
      <c r="D10" s="216" t="s">
        <v>247</v>
      </c>
      <c r="E10" s="132">
        <f>(1/3)*(1/11)</f>
        <v>3.0303030303030304E-2</v>
      </c>
      <c r="F10" s="1243">
        <v>0</v>
      </c>
      <c r="G10" s="1244"/>
      <c r="H10" s="1244"/>
      <c r="I10" s="1263">
        <v>2</v>
      </c>
      <c r="J10" s="1263"/>
      <c r="K10" s="1263"/>
      <c r="L10" s="1263"/>
      <c r="M10" s="1263"/>
      <c r="N10" s="1263"/>
      <c r="O10" s="1263"/>
      <c r="P10" s="1263"/>
      <c r="Q10" s="1244">
        <v>6</v>
      </c>
      <c r="R10" s="1244"/>
      <c r="S10" s="1244"/>
      <c r="T10" s="1244"/>
      <c r="U10" s="1268"/>
      <c r="V10" s="37"/>
      <c r="W10" s="18"/>
    </row>
    <row r="11" spans="1:23" ht="44.25" customHeight="1" x14ac:dyDescent="0.25">
      <c r="B11" s="1056"/>
      <c r="C11" s="232" t="s">
        <v>221</v>
      </c>
      <c r="D11" s="216" t="s">
        <v>248</v>
      </c>
      <c r="E11" s="132">
        <f>(1/3)*(1/11)</f>
        <v>3.0303030303030304E-2</v>
      </c>
      <c r="F11" s="1242">
        <v>0</v>
      </c>
      <c r="G11" s="1237"/>
      <c r="H11" s="1237"/>
      <c r="I11" s="1297">
        <v>2</v>
      </c>
      <c r="J11" s="1297"/>
      <c r="K11" s="1297"/>
      <c r="L11" s="1297"/>
      <c r="M11" s="1297"/>
      <c r="N11" s="1297"/>
      <c r="O11" s="1297"/>
      <c r="P11" s="1297"/>
      <c r="Q11" s="1244">
        <v>6</v>
      </c>
      <c r="R11" s="1244"/>
      <c r="S11" s="1244"/>
      <c r="T11" s="1244"/>
      <c r="U11" s="1268"/>
      <c r="V11" s="675" t="s">
        <v>773</v>
      </c>
      <c r="W11" s="18"/>
    </row>
    <row r="12" spans="1:23" ht="50.25" customHeight="1" x14ac:dyDescent="0.25">
      <c r="B12" s="1056"/>
      <c r="C12" s="1056" t="s">
        <v>221</v>
      </c>
      <c r="D12" s="401" t="s">
        <v>460</v>
      </c>
      <c r="E12" s="997">
        <f>(1/3)*(1/11)</f>
        <v>3.0303030303030304E-2</v>
      </c>
      <c r="F12" s="1109" t="s">
        <v>2</v>
      </c>
      <c r="G12" s="1110"/>
      <c r="H12" s="1110"/>
      <c r="I12" s="1110"/>
      <c r="J12" s="1110"/>
      <c r="K12" s="1110"/>
      <c r="L12" s="1110"/>
      <c r="M12" s="1110"/>
      <c r="N12" s="532"/>
      <c r="O12" s="1110" t="s">
        <v>3</v>
      </c>
      <c r="P12" s="1110"/>
      <c r="Q12" s="1110"/>
      <c r="R12" s="1110"/>
      <c r="S12" s="1110"/>
      <c r="T12" s="1110"/>
      <c r="U12" s="1261"/>
      <c r="V12" s="675" t="s">
        <v>717</v>
      </c>
      <c r="W12" s="18"/>
    </row>
    <row r="13" spans="1:23" ht="12.65" customHeight="1" x14ac:dyDescent="0.25">
      <c r="B13" s="1056"/>
      <c r="C13" s="1056"/>
      <c r="D13" s="216"/>
      <c r="E13" s="997"/>
      <c r="F13" s="1299">
        <v>0</v>
      </c>
      <c r="G13" s="1297"/>
      <c r="H13" s="1297"/>
      <c r="I13" s="1297"/>
      <c r="J13" s="1297"/>
      <c r="K13" s="1297"/>
      <c r="L13" s="1297"/>
      <c r="M13" s="1297"/>
      <c r="N13" s="533"/>
      <c r="O13" s="1297">
        <v>6</v>
      </c>
      <c r="P13" s="1297"/>
      <c r="Q13" s="1297"/>
      <c r="R13" s="1297"/>
      <c r="S13" s="1297"/>
      <c r="T13" s="1297"/>
      <c r="U13" s="1298"/>
      <c r="V13" s="37"/>
      <c r="W13" s="18"/>
    </row>
    <row r="14" spans="1:23" ht="48.75" customHeight="1" x14ac:dyDescent="0.25">
      <c r="B14" s="999" t="s">
        <v>245</v>
      </c>
      <c r="C14" s="1056" t="s">
        <v>1</v>
      </c>
      <c r="D14" s="216" t="s">
        <v>414</v>
      </c>
      <c r="E14" s="996">
        <f>(1/2)*(1/11)</f>
        <v>4.5454545454545456E-2</v>
      </c>
      <c r="F14" s="966" t="s">
        <v>2</v>
      </c>
      <c r="G14" s="1019"/>
      <c r="H14" s="1019"/>
      <c r="I14" s="1019"/>
      <c r="J14" s="1019"/>
      <c r="K14" s="1019"/>
      <c r="L14" s="1019"/>
      <c r="M14" s="1020"/>
      <c r="N14" s="966" t="s">
        <v>3</v>
      </c>
      <c r="O14" s="1019"/>
      <c r="P14" s="1019"/>
      <c r="Q14" s="1019"/>
      <c r="R14" s="1019"/>
      <c r="S14" s="1019"/>
      <c r="T14" s="1019"/>
      <c r="U14" s="967"/>
      <c r="V14" s="26" t="s">
        <v>718</v>
      </c>
    </row>
    <row r="15" spans="1:23" ht="14.15" customHeight="1" x14ac:dyDescent="0.25">
      <c r="B15" s="999"/>
      <c r="C15" s="1056"/>
      <c r="D15" s="216"/>
      <c r="E15" s="997"/>
      <c r="F15" s="989">
        <v>0</v>
      </c>
      <c r="G15" s="965"/>
      <c r="H15" s="965"/>
      <c r="I15" s="965"/>
      <c r="J15" s="965"/>
      <c r="K15" s="965"/>
      <c r="L15" s="965"/>
      <c r="M15" s="990"/>
      <c r="N15" s="989">
        <v>6</v>
      </c>
      <c r="O15" s="965"/>
      <c r="P15" s="965"/>
      <c r="Q15" s="965"/>
      <c r="R15" s="965"/>
      <c r="S15" s="965"/>
      <c r="T15" s="965"/>
      <c r="U15" s="978"/>
      <c r="V15" s="26"/>
    </row>
    <row r="16" spans="1:23" ht="49.5" customHeight="1" x14ac:dyDescent="0.25">
      <c r="B16" s="999"/>
      <c r="C16" s="1056" t="s">
        <v>1</v>
      </c>
      <c r="D16" s="216" t="s">
        <v>235</v>
      </c>
      <c r="E16" s="997">
        <f>(1/2)*(1/11)</f>
        <v>4.5454545454545456E-2</v>
      </c>
      <c r="F16" s="1230" t="s">
        <v>2</v>
      </c>
      <c r="G16" s="1092"/>
      <c r="H16" s="1092"/>
      <c r="I16" s="1092" t="s">
        <v>3</v>
      </c>
      <c r="J16" s="1092"/>
      <c r="K16" s="1092"/>
      <c r="L16" s="1092"/>
      <c r="M16" s="1231"/>
      <c r="N16" s="1092" t="s">
        <v>53</v>
      </c>
      <c r="O16" s="1092"/>
      <c r="P16" s="1092"/>
      <c r="Q16" s="1092"/>
      <c r="R16" s="1092"/>
      <c r="S16" s="1092"/>
      <c r="T16" s="1092"/>
      <c r="U16" s="1093"/>
      <c r="V16" s="675" t="s">
        <v>719</v>
      </c>
      <c r="W16" s="18"/>
    </row>
    <row r="17" spans="2:23" ht="15" customHeight="1" thickBot="1" x14ac:dyDescent="0.3">
      <c r="B17" s="1229"/>
      <c r="C17" s="1236"/>
      <c r="D17" s="216"/>
      <c r="E17" s="1212"/>
      <c r="F17" s="1232">
        <v>0</v>
      </c>
      <c r="G17" s="1233"/>
      <c r="H17" s="1233"/>
      <c r="I17" s="1233">
        <v>6</v>
      </c>
      <c r="J17" s="1233"/>
      <c r="K17" s="1233"/>
      <c r="L17" s="1233"/>
      <c r="M17" s="1234"/>
      <c r="N17" s="1233">
        <v>6</v>
      </c>
      <c r="O17" s="1233"/>
      <c r="P17" s="1233"/>
      <c r="Q17" s="1233"/>
      <c r="R17" s="1233"/>
      <c r="S17" s="1233"/>
      <c r="T17" s="1233"/>
      <c r="U17" s="1235"/>
      <c r="V17" s="37"/>
      <c r="W17" s="18"/>
    </row>
    <row r="18" spans="2:23" ht="22.15" customHeight="1" thickBot="1" x14ac:dyDescent="0.3">
      <c r="D18" s="4" t="s">
        <v>0</v>
      </c>
      <c r="E18" s="1074" t="s">
        <v>214</v>
      </c>
      <c r="F18" s="1074"/>
      <c r="G18" s="1074"/>
      <c r="H18" s="1074"/>
      <c r="I18" s="1074"/>
      <c r="J18" s="1074"/>
      <c r="K18" s="1074"/>
      <c r="L18" s="1074"/>
      <c r="M18" s="1074"/>
      <c r="N18" s="1074"/>
      <c r="O18" s="1074"/>
      <c r="P18" s="1074"/>
      <c r="Q18" s="1074"/>
      <c r="R18" s="1074"/>
      <c r="S18" s="1074"/>
      <c r="T18" s="1074"/>
      <c r="U18" s="1074"/>
      <c r="V18" s="62"/>
      <c r="W18" s="18"/>
    </row>
    <row r="19" spans="2:23" ht="26.15" customHeight="1" x14ac:dyDescent="0.25">
      <c r="D19" s="1255" t="s">
        <v>419</v>
      </c>
      <c r="E19" s="1256"/>
      <c r="F19" s="1256"/>
      <c r="G19" s="1256"/>
      <c r="H19" s="1256"/>
      <c r="I19" s="1256"/>
      <c r="J19" s="1256"/>
      <c r="K19" s="1256"/>
      <c r="L19" s="1256"/>
      <c r="M19" s="1256"/>
      <c r="N19" s="1256"/>
      <c r="O19" s="1256"/>
      <c r="P19" s="1256"/>
      <c r="Q19" s="1256"/>
      <c r="R19" s="1256"/>
      <c r="S19" s="1256"/>
      <c r="T19" s="1256"/>
      <c r="U19" s="1256"/>
      <c r="V19" s="1256"/>
      <c r="W19" s="1256"/>
    </row>
    <row r="33" spans="15:21" x14ac:dyDescent="0.25">
      <c r="O33" s="18"/>
      <c r="P33" s="18"/>
      <c r="Q33" s="18"/>
      <c r="R33" s="18"/>
      <c r="S33" s="18"/>
      <c r="T33" s="18"/>
      <c r="U33" s="18"/>
    </row>
  </sheetData>
  <mergeCells count="53">
    <mergeCell ref="B2:C2"/>
    <mergeCell ref="C12:C13"/>
    <mergeCell ref="B5:B7"/>
    <mergeCell ref="B10:B13"/>
    <mergeCell ref="F7:G7"/>
    <mergeCell ref="E2:E3"/>
    <mergeCell ref="E12:E13"/>
    <mergeCell ref="F5:N5"/>
    <mergeCell ref="I10:P10"/>
    <mergeCell ref="I11:P11"/>
    <mergeCell ref="O5:U5"/>
    <mergeCell ref="F11:H11"/>
    <mergeCell ref="Q11:U11"/>
    <mergeCell ref="Q10:U10"/>
    <mergeCell ref="F9:H9"/>
    <mergeCell ref="Q9:U9"/>
    <mergeCell ref="B14:B17"/>
    <mergeCell ref="F14:M14"/>
    <mergeCell ref="N14:U14"/>
    <mergeCell ref="F15:M15"/>
    <mergeCell ref="N15:U15"/>
    <mergeCell ref="F16:H16"/>
    <mergeCell ref="I16:M16"/>
    <mergeCell ref="N16:U16"/>
    <mergeCell ref="E14:E15"/>
    <mergeCell ref="E16:E17"/>
    <mergeCell ref="C14:C15"/>
    <mergeCell ref="C16:C17"/>
    <mergeCell ref="F17:H17"/>
    <mergeCell ref="I17:M17"/>
    <mergeCell ref="N17:U17"/>
    <mergeCell ref="D1:U1"/>
    <mergeCell ref="F2:U3"/>
    <mergeCell ref="R6:S6"/>
    <mergeCell ref="T6:U6"/>
    <mergeCell ref="F6:H6"/>
    <mergeCell ref="I6:K6"/>
    <mergeCell ref="L6:N6"/>
    <mergeCell ref="O6:Q6"/>
    <mergeCell ref="E5:E7"/>
    <mergeCell ref="R7:S7"/>
    <mergeCell ref="T7:U7"/>
    <mergeCell ref="F10:H10"/>
    <mergeCell ref="I9:P9"/>
    <mergeCell ref="I7:K7"/>
    <mergeCell ref="L7:N7"/>
    <mergeCell ref="O7:Q7"/>
    <mergeCell ref="O12:U12"/>
    <mergeCell ref="O13:U13"/>
    <mergeCell ref="F12:M12"/>
    <mergeCell ref="F13:M13"/>
    <mergeCell ref="D19:W19"/>
    <mergeCell ref="E18:U18"/>
  </mergeCells>
  <printOptions horizontalCentered="1"/>
  <pageMargins left="0.23622047244094491" right="0.23622047244094491" top="0.39370078740157483" bottom="0.39370078740157483" header="0.31496062992125984" footer="0.31496062992125984"/>
  <pageSetup paperSize="9" scale="70" fitToWidth="0" orientation="landscape" r:id="rId1"/>
  <headerFooter>
    <oddFooter>&amp;C_x000D_&amp;1#&amp;"Calibri"&amp;10&amp;K0000FF Restricted Use - À usage restreint</oddFooter>
  </headerFooter>
  <customProperties>
    <customPr name="Footnotes" r:id="rId2"/>
    <customPr name="PrintArea" r:id="rId3"/>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B1:U28"/>
  <sheetViews>
    <sheetView zoomScale="70" zoomScaleNormal="70" workbookViewId="0">
      <selection activeCell="N6" sqref="N6"/>
    </sheetView>
  </sheetViews>
  <sheetFormatPr defaultColWidth="8.81640625" defaultRowHeight="12.5" x14ac:dyDescent="0.25"/>
  <cols>
    <col min="1" max="1" width="4.81640625" style="29" customWidth="1"/>
    <col min="2" max="2" width="8.54296875" style="29" customWidth="1"/>
    <col min="3" max="3" width="8.453125" style="29" customWidth="1"/>
    <col min="4" max="4" width="48.81640625" style="29" customWidth="1"/>
    <col min="5" max="5" width="8" style="29" customWidth="1"/>
    <col min="6" max="7" width="16.7265625" style="29" customWidth="1"/>
    <col min="8" max="8" width="14.453125" style="29" customWidth="1"/>
    <col min="9" max="9" width="13.1796875" style="29" customWidth="1"/>
    <col min="10" max="10" width="11" style="29" customWidth="1"/>
    <col min="11" max="11" width="6.453125" style="29" customWidth="1"/>
    <col min="12" max="12" width="16.7265625" style="29" customWidth="1"/>
    <col min="13" max="13" width="17.453125" style="29" customWidth="1"/>
    <col min="14" max="14" width="41.81640625" style="29" customWidth="1"/>
    <col min="15" max="16384" width="8.81640625" style="29"/>
  </cols>
  <sheetData>
    <row r="1" spans="2:14" ht="38.25" customHeight="1" thickBot="1" x14ac:dyDescent="0.3">
      <c r="D1" s="969" t="s">
        <v>420</v>
      </c>
      <c r="E1" s="970"/>
      <c r="F1" s="970"/>
      <c r="G1" s="970"/>
      <c r="H1" s="970"/>
      <c r="I1" s="970"/>
      <c r="J1" s="970"/>
      <c r="K1" s="970"/>
      <c r="L1" s="970"/>
      <c r="M1" s="971"/>
      <c r="N1" s="835" t="s">
        <v>953</v>
      </c>
    </row>
    <row r="2" spans="2:14" ht="28.5" customHeight="1" thickBot="1" x14ac:dyDescent="0.3">
      <c r="B2" s="991" t="s">
        <v>211</v>
      </c>
      <c r="C2" s="991"/>
      <c r="D2" s="39"/>
      <c r="E2" s="944" t="s">
        <v>225</v>
      </c>
      <c r="F2" s="1058" t="s">
        <v>9</v>
      </c>
      <c r="G2" s="1058"/>
      <c r="H2" s="1058"/>
      <c r="I2" s="1058"/>
      <c r="J2" s="1058"/>
      <c r="K2" s="1058"/>
      <c r="L2" s="1058"/>
      <c r="M2" s="1059"/>
    </row>
    <row r="3" spans="2:14" ht="33.75" customHeight="1" thickBot="1" x14ac:dyDescent="0.3">
      <c r="B3" s="476" t="s">
        <v>212</v>
      </c>
      <c r="C3" s="476" t="s">
        <v>195</v>
      </c>
      <c r="D3" s="84"/>
      <c r="E3" s="1051"/>
      <c r="F3" s="1061"/>
      <c r="G3" s="1061"/>
      <c r="H3" s="1061"/>
      <c r="I3" s="1061"/>
      <c r="J3" s="1061"/>
      <c r="K3" s="1061"/>
      <c r="L3" s="1061"/>
      <c r="M3" s="1062"/>
    </row>
    <row r="4" spans="2:14" x14ac:dyDescent="0.25">
      <c r="B4" s="226"/>
      <c r="C4" s="228"/>
      <c r="D4" s="14" t="s">
        <v>406</v>
      </c>
      <c r="E4" s="524"/>
      <c r="F4" s="1308"/>
      <c r="G4" s="1308"/>
      <c r="H4" s="1308"/>
      <c r="I4" s="1308"/>
      <c r="J4" s="1308"/>
      <c r="K4" s="1308"/>
      <c r="L4" s="1308"/>
      <c r="M4" s="1309"/>
    </row>
    <row r="5" spans="2:14" s="26" customFormat="1" ht="30" customHeight="1" x14ac:dyDescent="0.25">
      <c r="B5" s="1023" t="s">
        <v>318</v>
      </c>
      <c r="C5" s="999"/>
      <c r="D5" s="40" t="s">
        <v>237</v>
      </c>
      <c r="E5" s="996">
        <f>(1/6)</f>
        <v>0.16666666666666666</v>
      </c>
      <c r="F5" s="1003" t="s">
        <v>2</v>
      </c>
      <c r="G5" s="1004"/>
      <c r="H5" s="1004"/>
      <c r="I5" s="1003" t="s">
        <v>3</v>
      </c>
      <c r="J5" s="1004"/>
      <c r="K5" s="1004"/>
      <c r="L5" s="1004"/>
      <c r="M5" s="1016"/>
      <c r="N5" s="26" t="s">
        <v>727</v>
      </c>
    </row>
    <row r="6" spans="2:14" s="26" customFormat="1" ht="115.5" customHeight="1" x14ac:dyDescent="0.25">
      <c r="B6" s="1023"/>
      <c r="C6" s="999"/>
      <c r="D6" s="401" t="s">
        <v>630</v>
      </c>
      <c r="E6" s="997"/>
      <c r="F6" s="1032" t="s">
        <v>196</v>
      </c>
      <c r="G6" s="950"/>
      <c r="H6" s="950"/>
      <c r="I6" s="960" t="s">
        <v>538</v>
      </c>
      <c r="J6" s="946"/>
      <c r="K6" s="946"/>
      <c r="L6" s="946" t="s">
        <v>539</v>
      </c>
      <c r="M6" s="961"/>
      <c r="N6" s="22" t="s">
        <v>728</v>
      </c>
    </row>
    <row r="7" spans="2:14" s="26" customFormat="1" ht="24" customHeight="1" x14ac:dyDescent="0.25">
      <c r="B7" s="521"/>
      <c r="C7" s="479"/>
      <c r="D7" s="401"/>
      <c r="E7" s="998"/>
      <c r="F7" s="963" t="s">
        <v>226</v>
      </c>
      <c r="G7" s="964"/>
      <c r="H7" s="964"/>
      <c r="I7" s="963" t="s">
        <v>226</v>
      </c>
      <c r="J7" s="964"/>
      <c r="K7" s="964"/>
      <c r="L7" s="964" t="s">
        <v>224</v>
      </c>
      <c r="M7" s="1015"/>
    </row>
    <row r="8" spans="2:14" ht="12.75" customHeight="1" x14ac:dyDescent="0.25">
      <c r="B8" s="410"/>
      <c r="C8" s="428"/>
      <c r="D8" s="52" t="s">
        <v>274</v>
      </c>
      <c r="E8" s="87"/>
      <c r="F8" s="158"/>
      <c r="G8" s="158"/>
      <c r="H8" s="158"/>
      <c r="I8" s="158"/>
      <c r="J8" s="158"/>
      <c r="K8" s="158"/>
      <c r="L8" s="158"/>
      <c r="M8" s="331"/>
    </row>
    <row r="9" spans="2:14" ht="49" customHeight="1" x14ac:dyDescent="0.25">
      <c r="B9" s="992" t="s">
        <v>318</v>
      </c>
      <c r="C9" s="424"/>
      <c r="D9" s="406" t="s">
        <v>25</v>
      </c>
      <c r="E9" s="1310">
        <f>(1/6)</f>
        <v>0.16666666666666666</v>
      </c>
      <c r="F9" s="1300" t="s">
        <v>26</v>
      </c>
      <c r="G9" s="1238"/>
      <c r="H9" s="1238" t="s">
        <v>27</v>
      </c>
      <c r="I9" s="1238"/>
      <c r="J9" s="1238" t="s">
        <v>28</v>
      </c>
      <c r="K9" s="1238"/>
      <c r="L9" s="263" t="s">
        <v>29</v>
      </c>
      <c r="M9" s="332"/>
      <c r="N9" s="26" t="s">
        <v>774</v>
      </c>
    </row>
    <row r="10" spans="2:14" x14ac:dyDescent="0.25">
      <c r="B10" s="992"/>
      <c r="C10" s="424"/>
      <c r="D10" s="406"/>
      <c r="E10" s="1316"/>
      <c r="F10" s="1292">
        <v>6</v>
      </c>
      <c r="G10" s="1293"/>
      <c r="H10" s="1168">
        <v>6</v>
      </c>
      <c r="I10" s="1168"/>
      <c r="J10" s="1168">
        <v>6</v>
      </c>
      <c r="K10" s="1168"/>
      <c r="L10" s="261">
        <v>0</v>
      </c>
      <c r="M10" s="333"/>
    </row>
    <row r="11" spans="2:14" ht="43.5" customHeight="1" x14ac:dyDescent="0.25">
      <c r="B11" s="992" t="s">
        <v>318</v>
      </c>
      <c r="C11" s="429"/>
      <c r="D11" s="406" t="s">
        <v>30</v>
      </c>
      <c r="E11" s="1302">
        <f>(1/6)</f>
        <v>0.16666666666666666</v>
      </c>
      <c r="F11" s="1314" t="s">
        <v>2</v>
      </c>
      <c r="G11" s="1315"/>
      <c r="H11" s="1315"/>
      <c r="I11" s="1315"/>
      <c r="J11" s="1315"/>
      <c r="K11" s="1315"/>
      <c r="L11" s="1315"/>
      <c r="M11" s="334" t="s">
        <v>3</v>
      </c>
      <c r="N11" s="26" t="s">
        <v>775</v>
      </c>
    </row>
    <row r="12" spans="2:14" ht="40.15" customHeight="1" x14ac:dyDescent="0.25">
      <c r="B12" s="992"/>
      <c r="C12" s="429"/>
      <c r="D12" s="534" t="s">
        <v>31</v>
      </c>
      <c r="E12" s="1310"/>
      <c r="F12" s="979" t="s">
        <v>186</v>
      </c>
      <c r="G12" s="980"/>
      <c r="H12" s="980" t="s">
        <v>187</v>
      </c>
      <c r="I12" s="980"/>
      <c r="J12" s="980" t="s">
        <v>188</v>
      </c>
      <c r="K12" s="980"/>
      <c r="L12" s="269" t="s">
        <v>194</v>
      </c>
      <c r="M12" s="315" t="s">
        <v>53</v>
      </c>
      <c r="N12" s="26" t="s">
        <v>776</v>
      </c>
    </row>
    <row r="13" spans="2:14" x14ac:dyDescent="0.25">
      <c r="B13" s="992"/>
      <c r="C13" s="429"/>
      <c r="D13" s="28"/>
      <c r="E13" s="1316"/>
      <c r="F13" s="1306">
        <v>0</v>
      </c>
      <c r="G13" s="1034"/>
      <c r="H13" s="1313">
        <v>2</v>
      </c>
      <c r="I13" s="1313"/>
      <c r="J13" s="1313">
        <v>4</v>
      </c>
      <c r="K13" s="1313"/>
      <c r="L13" s="262">
        <v>6</v>
      </c>
      <c r="M13" s="581">
        <v>6</v>
      </c>
    </row>
    <row r="14" spans="2:14" ht="44.25" customHeight="1" x14ac:dyDescent="0.25">
      <c r="B14" s="992" t="s">
        <v>318</v>
      </c>
      <c r="C14" s="429"/>
      <c r="D14" s="401" t="s">
        <v>272</v>
      </c>
      <c r="E14" s="1302">
        <f>(1/6)</f>
        <v>0.16666666666666666</v>
      </c>
      <c r="F14" s="542" t="s">
        <v>275</v>
      </c>
      <c r="G14" s="543" t="s">
        <v>487</v>
      </c>
      <c r="H14" s="1219" t="s">
        <v>486</v>
      </c>
      <c r="I14" s="1198"/>
      <c r="J14" s="1220"/>
      <c r="K14" s="1219" t="s">
        <v>276</v>
      </c>
      <c r="L14" s="1220"/>
      <c r="M14" s="334" t="s">
        <v>453</v>
      </c>
      <c r="N14" s="26" t="s">
        <v>777</v>
      </c>
    </row>
    <row r="15" spans="2:14" ht="20" x14ac:dyDescent="0.25">
      <c r="B15" s="992"/>
      <c r="C15" s="429"/>
      <c r="D15" s="401" t="s">
        <v>59</v>
      </c>
      <c r="E15" s="1310"/>
      <c r="F15" s="540" t="s">
        <v>53</v>
      </c>
      <c r="G15" s="329" t="s">
        <v>53</v>
      </c>
      <c r="H15" s="329" t="s">
        <v>2</v>
      </c>
      <c r="I15" s="536" t="s">
        <v>60</v>
      </c>
      <c r="J15" s="330" t="s">
        <v>3</v>
      </c>
      <c r="K15" s="1304" t="s">
        <v>53</v>
      </c>
      <c r="L15" s="1305"/>
      <c r="M15" s="582" t="s">
        <v>53</v>
      </c>
      <c r="N15" s="26" t="s">
        <v>778</v>
      </c>
    </row>
    <row r="16" spans="2:14" x14ac:dyDescent="0.25">
      <c r="B16" s="992"/>
      <c r="C16" s="429"/>
      <c r="D16" s="401"/>
      <c r="E16" s="1316"/>
      <c r="F16" s="541">
        <v>0</v>
      </c>
      <c r="G16" s="537">
        <v>0</v>
      </c>
      <c r="H16" s="537">
        <v>0</v>
      </c>
      <c r="I16" s="537">
        <v>3</v>
      </c>
      <c r="J16" s="549">
        <v>6</v>
      </c>
      <c r="K16" s="1306">
        <v>0</v>
      </c>
      <c r="L16" s="1307"/>
      <c r="M16" s="557">
        <v>6</v>
      </c>
    </row>
    <row r="17" spans="2:21" ht="39.75" customHeight="1" x14ac:dyDescent="0.25">
      <c r="B17" s="992" t="s">
        <v>318</v>
      </c>
      <c r="C17" s="430"/>
      <c r="D17" s="401" t="s">
        <v>442</v>
      </c>
      <c r="E17" s="1302">
        <f>(1/6)</f>
        <v>0.16666666666666666</v>
      </c>
      <c r="F17" s="1041" t="s">
        <v>2</v>
      </c>
      <c r="G17" s="1042"/>
      <c r="H17" s="1042"/>
      <c r="I17" s="1042"/>
      <c r="J17" s="1042"/>
      <c r="K17" s="1042"/>
      <c r="L17" s="1041" t="s">
        <v>3</v>
      </c>
      <c r="M17" s="1142"/>
      <c r="N17" s="26" t="s">
        <v>779</v>
      </c>
    </row>
    <row r="18" spans="2:21" ht="30" x14ac:dyDescent="0.25">
      <c r="B18" s="992"/>
      <c r="C18" s="431"/>
      <c r="D18" s="535" t="s">
        <v>273</v>
      </c>
      <c r="E18" s="1310"/>
      <c r="F18" s="618" t="s">
        <v>8</v>
      </c>
      <c r="G18" s="1032" t="s">
        <v>601</v>
      </c>
      <c r="H18" s="1311"/>
      <c r="I18" s="620" t="s">
        <v>6</v>
      </c>
      <c r="J18" s="946" t="s">
        <v>5</v>
      </c>
      <c r="K18" s="947"/>
      <c r="L18" s="960" t="s">
        <v>53</v>
      </c>
      <c r="M18" s="961"/>
      <c r="N18" s="26" t="s">
        <v>780</v>
      </c>
    </row>
    <row r="19" spans="2:21" x14ac:dyDescent="0.25">
      <c r="B19" s="992"/>
      <c r="C19" s="430"/>
      <c r="D19" s="27"/>
      <c r="E19" s="1310"/>
      <c r="F19" s="619">
        <v>0</v>
      </c>
      <c r="G19" s="948">
        <v>2</v>
      </c>
      <c r="H19" s="1312"/>
      <c r="I19" s="259">
        <v>4</v>
      </c>
      <c r="J19" s="1080">
        <v>6</v>
      </c>
      <c r="K19" s="1081"/>
      <c r="L19" s="981">
        <v>6</v>
      </c>
      <c r="M19" s="1317"/>
    </row>
    <row r="20" spans="2:21" ht="48.75" customHeight="1" x14ac:dyDescent="0.25">
      <c r="B20" s="993" t="s">
        <v>318</v>
      </c>
      <c r="C20" s="410"/>
      <c r="D20" s="254" t="s">
        <v>400</v>
      </c>
      <c r="E20" s="1302">
        <f>(1/6)</f>
        <v>0.16666666666666666</v>
      </c>
      <c r="F20" s="1300" t="s">
        <v>2</v>
      </c>
      <c r="G20" s="1238"/>
      <c r="H20" s="1238"/>
      <c r="I20" s="1238"/>
      <c r="J20" s="1238" t="s">
        <v>3</v>
      </c>
      <c r="K20" s="1238"/>
      <c r="L20" s="1238"/>
      <c r="M20" s="1239"/>
      <c r="N20" s="26" t="s">
        <v>781</v>
      </c>
    </row>
    <row r="21" spans="2:21" ht="13" thickBot="1" x14ac:dyDescent="0.3">
      <c r="B21" s="1037"/>
      <c r="C21" s="432"/>
      <c r="D21" s="420"/>
      <c r="E21" s="1303"/>
      <c r="F21" s="1214">
        <v>6</v>
      </c>
      <c r="G21" s="1215"/>
      <c r="H21" s="1215"/>
      <c r="I21" s="1215"/>
      <c r="J21" s="1215">
        <v>0</v>
      </c>
      <c r="K21" s="1215"/>
      <c r="L21" s="1215"/>
      <c r="M21" s="1301"/>
    </row>
    <row r="22" spans="2:21" ht="13.5" customHeight="1" thickBot="1" x14ac:dyDescent="0.3">
      <c r="D22" s="257" t="s">
        <v>0</v>
      </c>
      <c r="E22" s="973" t="s">
        <v>214</v>
      </c>
      <c r="F22" s="973"/>
      <c r="G22" s="973"/>
      <c r="H22" s="973"/>
      <c r="I22" s="973"/>
      <c r="J22" s="973"/>
      <c r="K22" s="973"/>
      <c r="L22" s="973"/>
      <c r="M22" s="973"/>
      <c r="N22" s="38"/>
      <c r="O22" s="38"/>
      <c r="P22" s="38"/>
      <c r="Q22" s="38"/>
      <c r="R22" s="38"/>
      <c r="S22" s="38"/>
      <c r="T22" s="38"/>
      <c r="U22" s="38"/>
    </row>
    <row r="23" spans="2:21" ht="23.15" customHeight="1" x14ac:dyDescent="0.2">
      <c r="D23" s="1227" t="s">
        <v>419</v>
      </c>
      <c r="E23" s="1228"/>
      <c r="F23" s="1228"/>
      <c r="G23" s="1228"/>
      <c r="H23" s="1228"/>
      <c r="I23" s="1228"/>
      <c r="J23" s="1228"/>
      <c r="K23" s="1228"/>
      <c r="L23" s="1228"/>
      <c r="M23" s="1228"/>
      <c r="N23" s="511"/>
      <c r="O23" s="466"/>
      <c r="P23" s="466"/>
      <c r="Q23" s="466"/>
      <c r="R23" s="466"/>
      <c r="S23" s="466"/>
      <c r="T23" s="466"/>
      <c r="U23" s="466"/>
    </row>
    <row r="24" spans="2:21" x14ac:dyDescent="0.25">
      <c r="D24" s="26" t="s">
        <v>571</v>
      </c>
    </row>
    <row r="25" spans="2:21" x14ac:dyDescent="0.25">
      <c r="E25" s="94"/>
    </row>
    <row r="28" spans="2:21" x14ac:dyDescent="0.25">
      <c r="N28" s="38"/>
      <c r="O28" s="38"/>
      <c r="P28" s="38"/>
      <c r="Q28" s="38"/>
      <c r="R28" s="38"/>
      <c r="S28" s="38"/>
      <c r="T28" s="38"/>
      <c r="U28" s="38"/>
    </row>
  </sheetData>
  <mergeCells count="58">
    <mergeCell ref="B5:B6"/>
    <mergeCell ref="C5:C6"/>
    <mergeCell ref="E5:E7"/>
    <mergeCell ref="L18:M18"/>
    <mergeCell ref="L19:M19"/>
    <mergeCell ref="J18:K18"/>
    <mergeCell ref="J19:K19"/>
    <mergeCell ref="B17:B19"/>
    <mergeCell ref="B14:B16"/>
    <mergeCell ref="B11:B13"/>
    <mergeCell ref="E11:E13"/>
    <mergeCell ref="B9:B10"/>
    <mergeCell ref="E9:E10"/>
    <mergeCell ref="F9:G9"/>
    <mergeCell ref="F10:G10"/>
    <mergeCell ref="F12:G12"/>
    <mergeCell ref="B2:C2"/>
    <mergeCell ref="E2:E3"/>
    <mergeCell ref="E22:M22"/>
    <mergeCell ref="H12:I12"/>
    <mergeCell ref="H13:I13"/>
    <mergeCell ref="J12:K12"/>
    <mergeCell ref="J13:K13"/>
    <mergeCell ref="F11:L11"/>
    <mergeCell ref="H9:I9"/>
    <mergeCell ref="H10:I10"/>
    <mergeCell ref="J9:K9"/>
    <mergeCell ref="J10:K10"/>
    <mergeCell ref="F17:K17"/>
    <mergeCell ref="L17:M17"/>
    <mergeCell ref="L6:M6"/>
    <mergeCell ref="E14:E16"/>
    <mergeCell ref="D1:M1"/>
    <mergeCell ref="H14:J14"/>
    <mergeCell ref="F2:M3"/>
    <mergeCell ref="L7:M7"/>
    <mergeCell ref="F7:H7"/>
    <mergeCell ref="K14:L14"/>
    <mergeCell ref="I5:M5"/>
    <mergeCell ref="I7:K7"/>
    <mergeCell ref="F5:H5"/>
    <mergeCell ref="F13:G13"/>
    <mergeCell ref="D23:M23"/>
    <mergeCell ref="K15:L15"/>
    <mergeCell ref="K16:L16"/>
    <mergeCell ref="F4:H4"/>
    <mergeCell ref="I4:M4"/>
    <mergeCell ref="F6:H6"/>
    <mergeCell ref="I6:K6"/>
    <mergeCell ref="E17:E19"/>
    <mergeCell ref="G18:H18"/>
    <mergeCell ref="G19:H19"/>
    <mergeCell ref="B20:B21"/>
    <mergeCell ref="F20:I20"/>
    <mergeCell ref="F21:I21"/>
    <mergeCell ref="J20:M20"/>
    <mergeCell ref="J21:M21"/>
    <mergeCell ref="E20:E21"/>
  </mergeCells>
  <printOptions horizontalCentered="1"/>
  <pageMargins left="0.23622047244094491" right="0.23622047244094491" top="0.39370078740157483" bottom="0.39370078740157483" header="0.31496062992125984" footer="0.31496062992125984"/>
  <pageSetup paperSize="9" scale="70" fitToWidth="0" orientation="landscape" r:id="rId1"/>
  <headerFooter>
    <oddFooter>&amp;C_x000D_&amp;1#&amp;"Calibri"&amp;10&amp;K0000FF Restricted Use - À usage restreint</oddFooter>
  </headerFooter>
  <customProperties>
    <customPr name="Footnotes" r:id="rId2"/>
    <customPr name="PrintArea" r:id="rId3"/>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autoPageBreaks="0"/>
  </sheetPr>
  <dimension ref="B1:V34"/>
  <sheetViews>
    <sheetView zoomScale="70" zoomScaleNormal="70" zoomScalePageLayoutView="80" workbookViewId="0">
      <selection activeCell="M7" sqref="M7"/>
    </sheetView>
  </sheetViews>
  <sheetFormatPr defaultColWidth="8.81640625" defaultRowHeight="12.5" x14ac:dyDescent="0.25"/>
  <cols>
    <col min="1" max="1" width="4.81640625" style="29" customWidth="1"/>
    <col min="2" max="2" width="9.1796875" style="29" customWidth="1"/>
    <col min="3" max="3" width="8" style="29" customWidth="1"/>
    <col min="4" max="4" width="49.26953125" style="29" customWidth="1"/>
    <col min="5" max="5" width="9" style="29" customWidth="1"/>
    <col min="6" max="6" width="15.54296875" style="32" customWidth="1"/>
    <col min="7" max="7" width="12.453125" style="32" customWidth="1"/>
    <col min="8" max="8" width="12.54296875" style="32" customWidth="1"/>
    <col min="9" max="9" width="10" style="32" customWidth="1"/>
    <col min="10" max="10" width="11" style="32" customWidth="1"/>
    <col min="11" max="11" width="12.54296875" style="32" customWidth="1"/>
    <col min="12" max="12" width="18.54296875" style="32" customWidth="1"/>
    <col min="13" max="13" width="39.08984375" style="30" customWidth="1"/>
    <col min="14" max="16384" width="8.81640625" style="29"/>
  </cols>
  <sheetData>
    <row r="1" spans="2:13" ht="35.25" customHeight="1" thickBot="1" x14ac:dyDescent="0.3">
      <c r="D1" s="969" t="s">
        <v>421</v>
      </c>
      <c r="E1" s="970"/>
      <c r="F1" s="970"/>
      <c r="G1" s="970"/>
      <c r="H1" s="970"/>
      <c r="I1" s="970"/>
      <c r="J1" s="970"/>
      <c r="K1" s="970"/>
      <c r="L1" s="971"/>
      <c r="M1" s="13" t="s">
        <v>953</v>
      </c>
    </row>
    <row r="2" spans="2:13" ht="28.5" customHeight="1" thickBot="1" x14ac:dyDescent="0.3">
      <c r="B2" s="991" t="s">
        <v>211</v>
      </c>
      <c r="C2" s="991"/>
      <c r="D2" s="39"/>
      <c r="E2" s="944" t="s">
        <v>225</v>
      </c>
      <c r="F2" s="1058" t="s">
        <v>9</v>
      </c>
      <c r="G2" s="1058"/>
      <c r="H2" s="1058"/>
      <c r="I2" s="1058"/>
      <c r="J2" s="1058"/>
      <c r="K2" s="1058"/>
      <c r="L2" s="1059"/>
      <c r="M2" s="68"/>
    </row>
    <row r="3" spans="2:13" x14ac:dyDescent="0.25">
      <c r="B3" s="1185" t="s">
        <v>212</v>
      </c>
      <c r="C3" s="1185" t="s">
        <v>195</v>
      </c>
      <c r="D3" s="84"/>
      <c r="E3" s="1051"/>
      <c r="F3" s="1061"/>
      <c r="G3" s="1061"/>
      <c r="H3" s="1061"/>
      <c r="I3" s="1061"/>
      <c r="J3" s="1061"/>
      <c r="K3" s="1061"/>
      <c r="L3" s="1062"/>
      <c r="M3" s="13"/>
    </row>
    <row r="4" spans="2:13" ht="24.75" customHeight="1" thickBot="1" x14ac:dyDescent="0.3">
      <c r="B4" s="1186"/>
      <c r="C4" s="1186" t="s">
        <v>213</v>
      </c>
      <c r="D4" s="9"/>
      <c r="E4" s="945"/>
      <c r="F4" s="1064"/>
      <c r="G4" s="1064"/>
      <c r="H4" s="1064"/>
      <c r="I4" s="1064"/>
      <c r="J4" s="1064"/>
      <c r="K4" s="1064"/>
      <c r="L4" s="1065"/>
      <c r="M4" s="6"/>
    </row>
    <row r="5" spans="2:13" x14ac:dyDescent="0.25">
      <c r="B5" s="410"/>
      <c r="C5" s="228"/>
      <c r="D5" s="14" t="s">
        <v>406</v>
      </c>
      <c r="E5" s="342"/>
      <c r="F5" s="1324"/>
      <c r="G5" s="1324"/>
      <c r="H5" s="1324"/>
      <c r="I5" s="1324"/>
      <c r="J5" s="1324"/>
      <c r="K5" s="1324"/>
      <c r="L5" s="1325"/>
      <c r="M5" s="29"/>
    </row>
    <row r="6" spans="2:13" s="26" customFormat="1" ht="22" x14ac:dyDescent="0.25">
      <c r="B6" s="1023" t="s">
        <v>277</v>
      </c>
      <c r="C6" s="999"/>
      <c r="D6" s="40" t="s">
        <v>237</v>
      </c>
      <c r="E6" s="996">
        <f>(1/9)</f>
        <v>0.1111111111111111</v>
      </c>
      <c r="F6" s="1003" t="s">
        <v>2</v>
      </c>
      <c r="G6" s="1004"/>
      <c r="H6" s="1003" t="s">
        <v>3</v>
      </c>
      <c r="I6" s="1004"/>
      <c r="J6" s="1004"/>
      <c r="K6" s="1004"/>
      <c r="L6" s="1016"/>
      <c r="M6" s="26" t="s">
        <v>729</v>
      </c>
    </row>
    <row r="7" spans="2:13" s="26" customFormat="1" ht="73" x14ac:dyDescent="0.25">
      <c r="B7" s="1023"/>
      <c r="C7" s="999"/>
      <c r="D7" s="401" t="s">
        <v>630</v>
      </c>
      <c r="E7" s="997"/>
      <c r="F7" s="1032" t="s">
        <v>196</v>
      </c>
      <c r="G7" s="950"/>
      <c r="H7" s="960" t="s">
        <v>538</v>
      </c>
      <c r="I7" s="946"/>
      <c r="J7" s="946"/>
      <c r="K7" s="946" t="s">
        <v>539</v>
      </c>
      <c r="L7" s="961"/>
      <c r="M7" s="22" t="s">
        <v>730</v>
      </c>
    </row>
    <row r="8" spans="2:13" s="26" customFormat="1" ht="24.75" customHeight="1" x14ac:dyDescent="0.25">
      <c r="B8" s="521"/>
      <c r="C8" s="479"/>
      <c r="D8" s="40"/>
      <c r="E8" s="998"/>
      <c r="F8" s="963" t="s">
        <v>226</v>
      </c>
      <c r="G8" s="964"/>
      <c r="H8" s="963" t="s">
        <v>226</v>
      </c>
      <c r="I8" s="964"/>
      <c r="J8" s="964"/>
      <c r="K8" s="964" t="s">
        <v>224</v>
      </c>
      <c r="L8" s="1015"/>
    </row>
    <row r="9" spans="2:13" x14ac:dyDescent="0.25">
      <c r="B9" s="434"/>
      <c r="C9" s="423"/>
      <c r="D9" s="5" t="s">
        <v>274</v>
      </c>
      <c r="E9" s="73"/>
      <c r="F9" s="260"/>
      <c r="G9" s="260"/>
      <c r="H9" s="260"/>
      <c r="I9" s="260"/>
      <c r="J9" s="260"/>
      <c r="K9" s="260"/>
      <c r="L9" s="272"/>
      <c r="M9" s="6"/>
    </row>
    <row r="10" spans="2:13" ht="50.25" customHeight="1" x14ac:dyDescent="0.25">
      <c r="B10" s="1039" t="s">
        <v>277</v>
      </c>
      <c r="C10" s="525"/>
      <c r="D10" s="254" t="s">
        <v>32</v>
      </c>
      <c r="E10" s="1302">
        <f>(1/9)</f>
        <v>0.1111111111111111</v>
      </c>
      <c r="F10" s="983" t="s">
        <v>48</v>
      </c>
      <c r="G10" s="984"/>
      <c r="H10" s="984" t="s">
        <v>27</v>
      </c>
      <c r="I10" s="984"/>
      <c r="J10" s="984" t="s">
        <v>28</v>
      </c>
      <c r="K10" s="984"/>
      <c r="L10" s="343" t="s">
        <v>29</v>
      </c>
      <c r="M10" s="1" t="s">
        <v>731</v>
      </c>
    </row>
    <row r="11" spans="2:13" ht="12.75" customHeight="1" x14ac:dyDescent="0.25">
      <c r="B11" s="1039"/>
      <c r="C11" s="422"/>
      <c r="D11" s="254"/>
      <c r="E11" s="1316"/>
      <c r="F11" s="985">
        <v>6</v>
      </c>
      <c r="G11" s="986"/>
      <c r="H11" s="986">
        <v>6</v>
      </c>
      <c r="I11" s="986"/>
      <c r="J11" s="986">
        <v>6</v>
      </c>
      <c r="K11" s="986"/>
      <c r="L11" s="313">
        <v>0</v>
      </c>
      <c r="M11" s="6"/>
    </row>
    <row r="12" spans="2:13" ht="22.5" customHeight="1" x14ac:dyDescent="0.25">
      <c r="B12" s="435"/>
      <c r="C12" s="422"/>
      <c r="D12" s="340" t="s">
        <v>152</v>
      </c>
      <c r="E12" s="316"/>
      <c r="F12" s="98"/>
      <c r="G12" s="344" t="s">
        <v>2</v>
      </c>
      <c r="H12" s="267"/>
      <c r="I12" s="267"/>
      <c r="J12" s="1318" t="s">
        <v>64</v>
      </c>
      <c r="K12" s="1318"/>
      <c r="L12" s="1319"/>
      <c r="M12" s="35"/>
    </row>
    <row r="13" spans="2:13" ht="35.15" customHeight="1" x14ac:dyDescent="0.25">
      <c r="B13" s="425" t="s">
        <v>277</v>
      </c>
      <c r="C13" s="422"/>
      <c r="D13" s="433" t="s">
        <v>61</v>
      </c>
      <c r="E13" s="160">
        <f>(1/9)</f>
        <v>0.1111111111111111</v>
      </c>
      <c r="F13" s="337"/>
      <c r="G13" s="338">
        <v>0</v>
      </c>
      <c r="H13" s="338"/>
      <c r="I13" s="338"/>
      <c r="J13" s="1320">
        <v>6</v>
      </c>
      <c r="K13" s="1320"/>
      <c r="L13" s="1321"/>
      <c r="M13" s="1" t="s">
        <v>732</v>
      </c>
    </row>
    <row r="14" spans="2:13" ht="52.5" customHeight="1" x14ac:dyDescent="0.25">
      <c r="B14" s="425" t="s">
        <v>277</v>
      </c>
      <c r="C14" s="422"/>
      <c r="D14" s="433" t="s">
        <v>62</v>
      </c>
      <c r="E14" s="345">
        <f>(1/9)</f>
        <v>0.1111111111111111</v>
      </c>
      <c r="F14" s="95"/>
      <c r="G14" s="265">
        <v>0</v>
      </c>
      <c r="H14" s="265"/>
      <c r="I14" s="265"/>
      <c r="J14" s="1322">
        <v>6</v>
      </c>
      <c r="K14" s="1322"/>
      <c r="L14" s="1323"/>
      <c r="M14" s="1" t="s">
        <v>733</v>
      </c>
    </row>
    <row r="15" spans="2:13" ht="28.5" customHeight="1" x14ac:dyDescent="0.25">
      <c r="B15" s="425" t="s">
        <v>277</v>
      </c>
      <c r="C15" s="422"/>
      <c r="D15" s="433" t="s">
        <v>63</v>
      </c>
      <c r="E15" s="345">
        <f>(1/9)</f>
        <v>0.1111111111111111</v>
      </c>
      <c r="F15" s="96"/>
      <c r="G15" s="266">
        <v>0</v>
      </c>
      <c r="H15" s="266"/>
      <c r="I15" s="266"/>
      <c r="J15" s="964">
        <v>6</v>
      </c>
      <c r="K15" s="964"/>
      <c r="L15" s="1015"/>
      <c r="M15" s="1" t="s">
        <v>734</v>
      </c>
    </row>
    <row r="16" spans="2:13" ht="39.65" customHeight="1" x14ac:dyDescent="0.25">
      <c r="B16" s="992" t="s">
        <v>277</v>
      </c>
      <c r="C16" s="422"/>
      <c r="D16" s="416" t="s">
        <v>401</v>
      </c>
      <c r="E16" s="1302">
        <f>(1/9)</f>
        <v>0.1111111111111111</v>
      </c>
      <c r="F16" s="98"/>
      <c r="G16" s="267" t="s">
        <v>2</v>
      </c>
      <c r="H16" s="267"/>
      <c r="I16" s="267"/>
      <c r="J16" s="1318" t="s">
        <v>3</v>
      </c>
      <c r="K16" s="1318"/>
      <c r="L16" s="1319"/>
      <c r="M16" s="675" t="s">
        <v>735</v>
      </c>
    </row>
    <row r="17" spans="2:22" x14ac:dyDescent="0.25">
      <c r="B17" s="992"/>
      <c r="C17" s="422"/>
      <c r="D17" s="37"/>
      <c r="E17" s="1316"/>
      <c r="F17" s="97"/>
      <c r="G17" s="256">
        <v>6</v>
      </c>
      <c r="H17" s="256"/>
      <c r="I17" s="256"/>
      <c r="J17" s="1158">
        <v>0</v>
      </c>
      <c r="K17" s="1158"/>
      <c r="L17" s="1159"/>
      <c r="M17" s="7"/>
    </row>
    <row r="18" spans="2:22" ht="27" customHeight="1" x14ac:dyDescent="0.25">
      <c r="B18" s="992" t="s">
        <v>277</v>
      </c>
      <c r="C18" s="422"/>
      <c r="D18" s="1" t="s">
        <v>402</v>
      </c>
      <c r="E18" s="1302">
        <f>(1/9)</f>
        <v>0.1111111111111111</v>
      </c>
      <c r="F18" s="98"/>
      <c r="G18" s="267" t="s">
        <v>2</v>
      </c>
      <c r="H18" s="267"/>
      <c r="I18" s="267"/>
      <c r="J18" s="1318" t="s">
        <v>3</v>
      </c>
      <c r="K18" s="1318"/>
      <c r="L18" s="1319"/>
      <c r="M18" s="1" t="s">
        <v>736</v>
      </c>
    </row>
    <row r="19" spans="2:22" x14ac:dyDescent="0.25">
      <c r="B19" s="992"/>
      <c r="C19" s="422"/>
      <c r="D19" s="37"/>
      <c r="E19" s="1316"/>
      <c r="F19" s="97"/>
      <c r="G19" s="256">
        <v>0</v>
      </c>
      <c r="H19" s="256"/>
      <c r="I19" s="256"/>
      <c r="J19" s="1158">
        <v>6</v>
      </c>
      <c r="K19" s="1158"/>
      <c r="L19" s="1159"/>
      <c r="M19" s="7"/>
    </row>
    <row r="20" spans="2:22" x14ac:dyDescent="0.25">
      <c r="B20" s="410"/>
      <c r="C20" s="422"/>
      <c r="D20" s="14" t="s">
        <v>153</v>
      </c>
      <c r="E20" s="85"/>
      <c r="F20" s="250"/>
      <c r="G20" s="250"/>
      <c r="H20" s="250"/>
      <c r="I20" s="250"/>
      <c r="J20" s="250"/>
      <c r="K20" s="250"/>
      <c r="L20" s="112"/>
      <c r="M20" s="7"/>
    </row>
    <row r="21" spans="2:22" ht="51" customHeight="1" x14ac:dyDescent="0.25">
      <c r="B21" s="1329" t="s">
        <v>277</v>
      </c>
      <c r="C21" s="422"/>
      <c r="D21" s="254" t="s">
        <v>32</v>
      </c>
      <c r="E21" s="1302">
        <f>(1/9)</f>
        <v>0.1111111111111111</v>
      </c>
      <c r="F21" s="1273" t="s">
        <v>65</v>
      </c>
      <c r="G21" s="1067"/>
      <c r="H21" s="1067"/>
      <c r="I21" s="1284"/>
      <c r="J21" s="1273" t="s">
        <v>67</v>
      </c>
      <c r="K21" s="1067"/>
      <c r="L21" s="1068"/>
      <c r="M21" s="421" t="s">
        <v>731</v>
      </c>
    </row>
    <row r="22" spans="2:22" ht="33.75" customHeight="1" x14ac:dyDescent="0.25">
      <c r="B22" s="994"/>
      <c r="C22" s="422"/>
      <c r="D22" s="340" t="s">
        <v>403</v>
      </c>
      <c r="E22" s="1310"/>
      <c r="F22" s="1032" t="s">
        <v>2</v>
      </c>
      <c r="G22" s="950"/>
      <c r="H22" s="950" t="s">
        <v>66</v>
      </c>
      <c r="I22" s="1012"/>
      <c r="J22" s="1032" t="s">
        <v>2</v>
      </c>
      <c r="K22" s="950"/>
      <c r="L22" s="592" t="s">
        <v>66</v>
      </c>
      <c r="M22" s="421" t="s">
        <v>938</v>
      </c>
    </row>
    <row r="23" spans="2:22" x14ac:dyDescent="0.25">
      <c r="B23" s="994"/>
      <c r="C23" s="422"/>
      <c r="D23" s="37"/>
      <c r="E23" s="1310"/>
      <c r="F23" s="963">
        <v>0</v>
      </c>
      <c r="G23" s="964"/>
      <c r="H23" s="587">
        <v>6</v>
      </c>
      <c r="I23" s="588"/>
      <c r="J23" s="963">
        <v>6</v>
      </c>
      <c r="K23" s="964"/>
      <c r="L23" s="590">
        <v>0</v>
      </c>
      <c r="M23" s="37"/>
    </row>
    <row r="24" spans="2:22" ht="30" x14ac:dyDescent="0.25">
      <c r="B24" s="992" t="s">
        <v>277</v>
      </c>
      <c r="C24" s="422"/>
      <c r="D24" s="254" t="s">
        <v>68</v>
      </c>
      <c r="E24" s="987">
        <f>(1/9)</f>
        <v>0.1111111111111111</v>
      </c>
      <c r="F24" s="966" t="s">
        <v>2</v>
      </c>
      <c r="G24" s="1019"/>
      <c r="H24" s="1019"/>
      <c r="I24" s="1019" t="s">
        <v>3</v>
      </c>
      <c r="J24" s="1019"/>
      <c r="K24" s="1019"/>
      <c r="L24" s="967"/>
      <c r="M24" s="675" t="s">
        <v>939</v>
      </c>
    </row>
    <row r="25" spans="2:22" ht="13" thickBot="1" x14ac:dyDescent="0.3">
      <c r="B25" s="1036"/>
      <c r="C25" s="426"/>
      <c r="D25" s="481"/>
      <c r="E25" s="1038"/>
      <c r="F25" s="1326">
        <v>0</v>
      </c>
      <c r="G25" s="1327"/>
      <c r="H25" s="1327"/>
      <c r="I25" s="1327">
        <v>6</v>
      </c>
      <c r="J25" s="1327"/>
      <c r="K25" s="1327"/>
      <c r="L25" s="1328"/>
      <c r="M25" s="37"/>
    </row>
    <row r="26" spans="2:22" ht="13" thickBot="1" x14ac:dyDescent="0.3">
      <c r="D26" s="75" t="s">
        <v>0</v>
      </c>
      <c r="E26" s="1074" t="s">
        <v>214</v>
      </c>
      <c r="F26" s="1074"/>
      <c r="G26" s="1074"/>
      <c r="H26" s="1074"/>
      <c r="I26" s="1074"/>
      <c r="J26" s="1074"/>
      <c r="K26" s="1074"/>
      <c r="L26" s="1074"/>
      <c r="N26" s="38"/>
      <c r="O26" s="38"/>
      <c r="P26" s="38"/>
      <c r="Q26" s="38"/>
      <c r="R26" s="38"/>
      <c r="S26" s="38"/>
      <c r="T26" s="38"/>
      <c r="U26" s="38"/>
      <c r="V26" s="38"/>
    </row>
    <row r="27" spans="2:22" s="467" customFormat="1" ht="22.5" customHeight="1" x14ac:dyDescent="0.2">
      <c r="D27" s="1227" t="s">
        <v>419</v>
      </c>
      <c r="E27" s="1228"/>
      <c r="F27" s="1228"/>
      <c r="G27" s="1228"/>
      <c r="H27" s="1228"/>
      <c r="I27" s="1228"/>
      <c r="J27" s="1228"/>
      <c r="K27" s="1228"/>
      <c r="L27" s="1228"/>
      <c r="M27" s="464"/>
      <c r="N27" s="464"/>
      <c r="O27" s="464"/>
      <c r="P27" s="464"/>
      <c r="Q27" s="464"/>
      <c r="R27" s="464"/>
      <c r="S27" s="464"/>
      <c r="T27" s="464"/>
      <c r="U27" s="464"/>
      <c r="V27" s="464"/>
    </row>
    <row r="28" spans="2:22" x14ac:dyDescent="0.25">
      <c r="D28" s="36" t="s">
        <v>570</v>
      </c>
      <c r="E28" s="38"/>
      <c r="F28" s="38"/>
      <c r="G28" s="38"/>
      <c r="H28" s="38"/>
      <c r="I28" s="38"/>
      <c r="J28" s="38"/>
      <c r="K28" s="38"/>
      <c r="L28" s="38"/>
    </row>
    <row r="29" spans="2:22" ht="27.75" customHeight="1" x14ac:dyDescent="0.25">
      <c r="D29" s="943"/>
      <c r="E29" s="943"/>
      <c r="F29" s="943"/>
      <c r="G29" s="943"/>
      <c r="H29" s="943"/>
      <c r="I29" s="943"/>
      <c r="J29" s="943"/>
      <c r="K29" s="943"/>
      <c r="L29" s="943"/>
    </row>
    <row r="30" spans="2:22" x14ac:dyDescent="0.25">
      <c r="F30" s="29"/>
      <c r="G30" s="29"/>
      <c r="H30" s="29"/>
      <c r="I30" s="29"/>
      <c r="J30" s="29"/>
      <c r="K30" s="29"/>
      <c r="L30" s="29"/>
      <c r="O30" s="38"/>
      <c r="P30" s="38"/>
      <c r="Q30" s="38"/>
      <c r="R30" s="38"/>
      <c r="S30" s="38"/>
      <c r="T30" s="38"/>
      <c r="U30" s="38"/>
      <c r="V30" s="38"/>
    </row>
    <row r="34" spans="17:17" x14ac:dyDescent="0.25">
      <c r="Q34" s="29" t="s">
        <v>404</v>
      </c>
    </row>
  </sheetData>
  <mergeCells count="57">
    <mergeCell ref="B18:B19"/>
    <mergeCell ref="B21:B23"/>
    <mergeCell ref="B24:B25"/>
    <mergeCell ref="B2:C2"/>
    <mergeCell ref="B16:B17"/>
    <mergeCell ref="B6:B7"/>
    <mergeCell ref="C6:C7"/>
    <mergeCell ref="B3:B4"/>
    <mergeCell ref="C3:C4"/>
    <mergeCell ref="B10:B11"/>
    <mergeCell ref="I24:L24"/>
    <mergeCell ref="E2:E4"/>
    <mergeCell ref="F10:G10"/>
    <mergeCell ref="F11:G11"/>
    <mergeCell ref="E16:E17"/>
    <mergeCell ref="E21:E23"/>
    <mergeCell ref="E24:E25"/>
    <mergeCell ref="J15:L15"/>
    <mergeCell ref="H7:J7"/>
    <mergeCell ref="K7:L7"/>
    <mergeCell ref="F6:G6"/>
    <mergeCell ref="E10:E11"/>
    <mergeCell ref="F5:G5"/>
    <mergeCell ref="F8:G8"/>
    <mergeCell ref="J23:K23"/>
    <mergeCell ref="D27:L27"/>
    <mergeCell ref="J16:L16"/>
    <mergeCell ref="J17:L17"/>
    <mergeCell ref="E26:L26"/>
    <mergeCell ref="J18:L18"/>
    <mergeCell ref="J19:L19"/>
    <mergeCell ref="J21:L21"/>
    <mergeCell ref="F21:I21"/>
    <mergeCell ref="E18:E19"/>
    <mergeCell ref="F25:H25"/>
    <mergeCell ref="I25:L25"/>
    <mergeCell ref="H22:I22"/>
    <mergeCell ref="F24:H24"/>
    <mergeCell ref="F22:G22"/>
    <mergeCell ref="F23:G23"/>
    <mergeCell ref="J22:K22"/>
    <mergeCell ref="D29:L29"/>
    <mergeCell ref="D1:L1"/>
    <mergeCell ref="J12:L12"/>
    <mergeCell ref="F2:L4"/>
    <mergeCell ref="J13:L13"/>
    <mergeCell ref="J14:L14"/>
    <mergeCell ref="H10:I10"/>
    <mergeCell ref="H11:I11"/>
    <mergeCell ref="J10:K10"/>
    <mergeCell ref="J11:K11"/>
    <mergeCell ref="H6:L6"/>
    <mergeCell ref="H8:J8"/>
    <mergeCell ref="K8:L8"/>
    <mergeCell ref="H5:L5"/>
    <mergeCell ref="E6:E8"/>
    <mergeCell ref="F7:G7"/>
  </mergeCells>
  <printOptions horizontalCentered="1"/>
  <pageMargins left="0.23622047244094491" right="0.23622047244094491" top="0.39370078740157483" bottom="0.39370078740157483" header="0.31496062992125984" footer="0.31496062992125984"/>
  <pageSetup paperSize="9" scale="70" fitToWidth="0" orientation="landscape" r:id="rId1"/>
  <headerFooter>
    <oddFooter>&amp;C_x000D_&amp;1#&amp;"Calibri"&amp;10&amp;K0000FF Restricted Use - À usage restreint</oddFooter>
  </headerFooter>
  <customProperties>
    <customPr name="Footnotes" r:id="rId2"/>
    <customPr name="PrintArea" r:id="rId3"/>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1:T38"/>
  <sheetViews>
    <sheetView topLeftCell="A10" zoomScale="70" zoomScaleNormal="70" zoomScalePageLayoutView="60" workbookViewId="0">
      <selection activeCell="D28" sqref="D28"/>
    </sheetView>
  </sheetViews>
  <sheetFormatPr defaultColWidth="8.81640625" defaultRowHeight="12.5" x14ac:dyDescent="0.25"/>
  <cols>
    <col min="1" max="1" width="5" style="45" customWidth="1"/>
    <col min="2" max="2" width="7.453125" style="45" customWidth="1"/>
    <col min="3" max="3" width="9.1796875" style="45" customWidth="1"/>
    <col min="4" max="4" width="56.81640625" style="44" customWidth="1"/>
    <col min="5" max="5" width="8" style="44" customWidth="1"/>
    <col min="6" max="6" width="14.453125" style="49" customWidth="1"/>
    <col min="7" max="7" width="13.453125" style="49" customWidth="1"/>
    <col min="8" max="9" width="13.54296875" style="49" customWidth="1"/>
    <col min="10" max="10" width="13.453125" style="49" customWidth="1"/>
    <col min="11" max="11" width="13.54296875" style="49" customWidth="1"/>
    <col min="12" max="12" width="35.6328125" style="44" customWidth="1"/>
    <col min="13" max="16384" width="8.81640625" style="44"/>
  </cols>
  <sheetData>
    <row r="1" spans="1:12" ht="24" customHeight="1" thickBot="1" x14ac:dyDescent="0.3">
      <c r="A1" s="44"/>
      <c r="B1" s="938"/>
      <c r="C1" s="939"/>
      <c r="D1" s="1340" t="s">
        <v>424</v>
      </c>
      <c r="E1" s="1341"/>
      <c r="F1" s="1341"/>
      <c r="G1" s="1341"/>
      <c r="H1" s="1341"/>
      <c r="I1" s="1341"/>
      <c r="J1" s="1341"/>
      <c r="K1" s="1342"/>
      <c r="L1" s="852" t="s">
        <v>953</v>
      </c>
    </row>
    <row r="2" spans="1:12" ht="25.5" customHeight="1" thickBot="1" x14ac:dyDescent="0.3">
      <c r="A2" s="44"/>
      <c r="B2" s="1346" t="s">
        <v>211</v>
      </c>
      <c r="C2" s="1346"/>
      <c r="D2" s="39"/>
      <c r="E2" s="944" t="s">
        <v>225</v>
      </c>
      <c r="F2" s="1058" t="s">
        <v>9</v>
      </c>
      <c r="G2" s="1058"/>
      <c r="H2" s="1058"/>
      <c r="I2" s="1058"/>
      <c r="J2" s="1058"/>
      <c r="K2" s="1059"/>
    </row>
    <row r="3" spans="1:12" x14ac:dyDescent="0.25">
      <c r="A3" s="44"/>
      <c r="B3" s="1087" t="s">
        <v>212</v>
      </c>
      <c r="C3" s="1087" t="s">
        <v>195</v>
      </c>
      <c r="D3" s="84"/>
      <c r="E3" s="1051"/>
      <c r="F3" s="1061"/>
      <c r="G3" s="1061"/>
      <c r="H3" s="1061"/>
      <c r="I3" s="1061"/>
      <c r="J3" s="1061"/>
      <c r="K3" s="1062"/>
    </row>
    <row r="4" spans="1:12" ht="24.65" customHeight="1" thickBot="1" x14ac:dyDescent="0.3">
      <c r="B4" s="1186" t="s">
        <v>178</v>
      </c>
      <c r="C4" s="1186" t="s">
        <v>213</v>
      </c>
      <c r="D4" s="9"/>
      <c r="E4" s="945"/>
      <c r="F4" s="1064"/>
      <c r="G4" s="1064"/>
      <c r="H4" s="1064"/>
      <c r="I4" s="1064"/>
      <c r="J4" s="1064"/>
      <c r="K4" s="1065"/>
    </row>
    <row r="5" spans="1:12" s="29" customFormat="1" ht="22" customHeight="1" x14ac:dyDescent="0.25">
      <c r="B5" s="909"/>
      <c r="C5" s="941"/>
      <c r="D5" s="932" t="s">
        <v>406</v>
      </c>
      <c r="E5" s="933"/>
      <c r="F5" s="1308"/>
      <c r="G5" s="1308"/>
      <c r="H5" s="1308"/>
      <c r="I5" s="1308"/>
      <c r="J5" s="1308"/>
      <c r="K5" s="1309"/>
    </row>
    <row r="6" spans="1:12" s="26" customFormat="1" ht="35" customHeight="1" x14ac:dyDescent="0.25">
      <c r="B6" s="1023" t="s">
        <v>411</v>
      </c>
      <c r="C6" s="1349"/>
      <c r="D6" s="451" t="s">
        <v>554</v>
      </c>
      <c r="E6" s="997">
        <f>1/15</f>
        <v>6.6666666666666666E-2</v>
      </c>
      <c r="F6" s="1003" t="s">
        <v>2</v>
      </c>
      <c r="G6" s="1004"/>
      <c r="H6" s="1003" t="s">
        <v>3</v>
      </c>
      <c r="I6" s="1004"/>
      <c r="J6" s="1004"/>
      <c r="K6" s="1016"/>
      <c r="L6" s="26" t="s">
        <v>737</v>
      </c>
    </row>
    <row r="7" spans="1:12" s="26" customFormat="1" ht="87" customHeight="1" x14ac:dyDescent="0.25">
      <c r="B7" s="1023"/>
      <c r="C7" s="1349"/>
      <c r="D7" s="238" t="s">
        <v>572</v>
      </c>
      <c r="E7" s="997"/>
      <c r="F7" s="1032" t="s">
        <v>196</v>
      </c>
      <c r="G7" s="950"/>
      <c r="H7" s="960" t="s">
        <v>538</v>
      </c>
      <c r="I7" s="946"/>
      <c r="J7" s="946" t="s">
        <v>539</v>
      </c>
      <c r="K7" s="961"/>
      <c r="L7" s="22" t="s">
        <v>738</v>
      </c>
    </row>
    <row r="8" spans="1:12" s="26" customFormat="1" ht="27" customHeight="1" x14ac:dyDescent="0.25">
      <c r="B8" s="900"/>
      <c r="C8" s="930"/>
      <c r="D8" s="451"/>
      <c r="E8" s="997"/>
      <c r="F8" s="963" t="s">
        <v>226</v>
      </c>
      <c r="G8" s="964"/>
      <c r="H8" s="963" t="s">
        <v>226</v>
      </c>
      <c r="I8" s="964"/>
      <c r="J8" s="964" t="s">
        <v>224</v>
      </c>
      <c r="K8" s="1015"/>
    </row>
    <row r="9" spans="1:12" ht="22.5" customHeight="1" x14ac:dyDescent="0.25">
      <c r="B9" s="423"/>
      <c r="C9" s="440"/>
      <c r="D9" s="934" t="s">
        <v>595</v>
      </c>
      <c r="E9" s="1334"/>
      <c r="F9" s="1335"/>
      <c r="G9" s="1335"/>
      <c r="H9" s="1335"/>
      <c r="I9" s="1335"/>
      <c r="J9" s="1335"/>
      <c r="K9" s="1336"/>
    </row>
    <row r="10" spans="1:12" s="45" customFormat="1" ht="49.5" customHeight="1" x14ac:dyDescent="0.25">
      <c r="B10" s="1347" t="s">
        <v>411</v>
      </c>
      <c r="C10" s="931"/>
      <c r="D10" s="840" t="s">
        <v>69</v>
      </c>
      <c r="E10" s="1097">
        <f>(1/15)</f>
        <v>6.6666666666666666E-2</v>
      </c>
      <c r="F10" s="1343" t="s">
        <v>71</v>
      </c>
      <c r="G10" s="1344"/>
      <c r="H10" s="1345"/>
      <c r="I10" s="910"/>
      <c r="J10" s="911" t="s">
        <v>29</v>
      </c>
      <c r="K10" s="310"/>
      <c r="L10" s="679" t="s">
        <v>739</v>
      </c>
    </row>
    <row r="11" spans="1:12" s="45" customFormat="1" ht="36.75" customHeight="1" x14ac:dyDescent="0.25">
      <c r="B11" s="1347"/>
      <c r="C11" s="931"/>
      <c r="D11" s="238" t="s">
        <v>70</v>
      </c>
      <c r="E11" s="1050"/>
      <c r="F11" s="890" t="s">
        <v>72</v>
      </c>
      <c r="G11" s="352"/>
      <c r="H11" s="891" t="s">
        <v>73</v>
      </c>
      <c r="I11" s="901"/>
      <c r="J11" s="901" t="s">
        <v>53</v>
      </c>
      <c r="K11" s="353"/>
      <c r="L11" s="679" t="s">
        <v>740</v>
      </c>
    </row>
    <row r="12" spans="1:12" s="45" customFormat="1" ht="15.75" customHeight="1" x14ac:dyDescent="0.25">
      <c r="B12" s="1347"/>
      <c r="C12" s="931"/>
      <c r="D12" s="935"/>
      <c r="E12" s="1098"/>
      <c r="F12" s="354">
        <v>6</v>
      </c>
      <c r="G12" s="138"/>
      <c r="H12" s="355">
        <v>3</v>
      </c>
      <c r="I12" s="356"/>
      <c r="J12" s="356">
        <v>0</v>
      </c>
      <c r="K12" s="311"/>
    </row>
    <row r="13" spans="1:12" ht="22.5" customHeight="1" x14ac:dyDescent="0.25">
      <c r="B13" s="999" t="s">
        <v>411</v>
      </c>
      <c r="C13" s="440"/>
      <c r="D13" s="936" t="s">
        <v>189</v>
      </c>
      <c r="E13" s="1097">
        <f>(1/15)</f>
        <v>6.6666666666666666E-2</v>
      </c>
      <c r="F13" s="98"/>
      <c r="G13" s="899" t="s">
        <v>3</v>
      </c>
      <c r="H13" s="899"/>
      <c r="I13" s="899"/>
      <c r="J13" s="899" t="s">
        <v>2</v>
      </c>
      <c r="K13" s="357"/>
      <c r="L13" s="678" t="s">
        <v>741</v>
      </c>
    </row>
    <row r="14" spans="1:12" ht="15.65" customHeight="1" x14ac:dyDescent="0.25">
      <c r="B14" s="999"/>
      <c r="C14" s="440"/>
      <c r="D14" s="936"/>
      <c r="E14" s="1098"/>
      <c r="F14" s="158"/>
      <c r="G14" s="896">
        <v>0</v>
      </c>
      <c r="H14" s="896"/>
      <c r="I14" s="896"/>
      <c r="J14" s="896">
        <v>6</v>
      </c>
      <c r="K14" s="311"/>
    </row>
    <row r="15" spans="1:12" ht="19.5" customHeight="1" x14ac:dyDescent="0.25">
      <c r="B15" s="999" t="s">
        <v>411</v>
      </c>
      <c r="C15" s="440"/>
      <c r="D15" s="1350" t="s">
        <v>190</v>
      </c>
      <c r="E15" s="1097">
        <f>(1/15)</f>
        <v>6.6666666666666666E-2</v>
      </c>
      <c r="F15" s="983" t="s">
        <v>602</v>
      </c>
      <c r="G15" s="984"/>
      <c r="H15" s="984"/>
      <c r="I15" s="894"/>
      <c r="J15" s="899" t="s">
        <v>33</v>
      </c>
      <c r="K15" s="357"/>
      <c r="L15" s="678" t="s">
        <v>742</v>
      </c>
    </row>
    <row r="16" spans="1:12" x14ac:dyDescent="0.25">
      <c r="B16" s="999"/>
      <c r="C16" s="440"/>
      <c r="D16" s="1350"/>
      <c r="E16" s="1098"/>
      <c r="F16" s="989">
        <v>6</v>
      </c>
      <c r="G16" s="965"/>
      <c r="H16" s="990"/>
      <c r="I16" s="904"/>
      <c r="J16" s="905">
        <v>0</v>
      </c>
      <c r="K16" s="312"/>
    </row>
    <row r="17" spans="2:12" x14ac:dyDescent="0.25">
      <c r="B17" s="325"/>
      <c r="C17" s="440"/>
      <c r="D17" s="238"/>
      <c r="E17" s="1097">
        <f>(1/15)*(1/2)</f>
        <v>3.3333333333333333E-2</v>
      </c>
      <c r="F17" s="960" t="s">
        <v>2</v>
      </c>
      <c r="G17" s="946"/>
      <c r="H17" s="887" t="s">
        <v>3</v>
      </c>
      <c r="I17" s="892"/>
      <c r="J17" s="886" t="s">
        <v>53</v>
      </c>
      <c r="K17" s="893"/>
    </row>
    <row r="18" spans="2:12" ht="20" x14ac:dyDescent="0.25">
      <c r="B18" s="999" t="s">
        <v>411</v>
      </c>
      <c r="C18" s="942" t="s">
        <v>1</v>
      </c>
      <c r="D18" s="238" t="s">
        <v>74</v>
      </c>
      <c r="E18" s="1050"/>
      <c r="F18" s="1351">
        <v>0</v>
      </c>
      <c r="G18" s="1082"/>
      <c r="H18" s="418">
        <v>6</v>
      </c>
      <c r="I18" s="912"/>
      <c r="J18" s="906">
        <v>0</v>
      </c>
      <c r="K18" s="358"/>
      <c r="L18" s="678" t="s">
        <v>743</v>
      </c>
    </row>
    <row r="19" spans="2:12" ht="25.5" customHeight="1" x14ac:dyDescent="0.25">
      <c r="B19" s="999"/>
      <c r="C19" s="942" t="s">
        <v>1</v>
      </c>
      <c r="D19" s="238" t="s">
        <v>75</v>
      </c>
      <c r="E19" s="903">
        <f>(1/15)*(1/2)</f>
        <v>3.3333333333333333E-2</v>
      </c>
      <c r="F19" s="989">
        <v>6</v>
      </c>
      <c r="G19" s="965"/>
      <c r="H19" s="888">
        <v>0</v>
      </c>
      <c r="I19" s="904"/>
      <c r="J19" s="905">
        <v>0</v>
      </c>
      <c r="K19" s="312"/>
      <c r="L19" s="678" t="s">
        <v>744</v>
      </c>
    </row>
    <row r="20" spans="2:12" ht="19.5" customHeight="1" x14ac:dyDescent="0.25">
      <c r="B20" s="999" t="s">
        <v>411</v>
      </c>
      <c r="C20" s="440"/>
      <c r="D20" s="1348" t="s">
        <v>191</v>
      </c>
      <c r="E20" s="1097">
        <f>(1/15)</f>
        <v>6.6666666666666666E-2</v>
      </c>
      <c r="F20" s="966" t="s">
        <v>2</v>
      </c>
      <c r="G20" s="1019"/>
      <c r="H20" s="1020"/>
      <c r="I20" s="966" t="s">
        <v>3</v>
      </c>
      <c r="J20" s="1019"/>
      <c r="K20" s="967"/>
      <c r="L20" s="678" t="s">
        <v>745</v>
      </c>
    </row>
    <row r="21" spans="2:12" ht="13.5" customHeight="1" x14ac:dyDescent="0.25">
      <c r="B21" s="999"/>
      <c r="C21" s="440"/>
      <c r="D21" s="1348"/>
      <c r="E21" s="1098"/>
      <c r="F21" s="989">
        <v>6</v>
      </c>
      <c r="G21" s="965"/>
      <c r="H21" s="990"/>
      <c r="I21" s="989">
        <v>0</v>
      </c>
      <c r="J21" s="965"/>
      <c r="K21" s="978"/>
    </row>
    <row r="22" spans="2:12" ht="13.5" customHeight="1" x14ac:dyDescent="0.25">
      <c r="B22" s="999" t="s">
        <v>411</v>
      </c>
      <c r="C22" s="440"/>
      <c r="D22" s="840" t="s">
        <v>192</v>
      </c>
      <c r="E22" s="1302">
        <f>(1/15)</f>
        <v>6.6666666666666666E-2</v>
      </c>
      <c r="F22" s="966" t="s">
        <v>2</v>
      </c>
      <c r="G22" s="1019" t="s">
        <v>2</v>
      </c>
      <c r="H22" s="1020"/>
      <c r="I22" s="966" t="s">
        <v>3</v>
      </c>
      <c r="J22" s="1019" t="s">
        <v>3</v>
      </c>
      <c r="K22" s="967"/>
    </row>
    <row r="23" spans="2:12" ht="13.5" customHeight="1" x14ac:dyDescent="0.25">
      <c r="B23" s="999"/>
      <c r="C23" s="440"/>
      <c r="D23" s="937"/>
      <c r="E23" s="1316"/>
      <c r="F23" s="948">
        <v>0</v>
      </c>
      <c r="G23" s="1312"/>
      <c r="H23" s="1312"/>
      <c r="I23" s="1332">
        <v>6</v>
      </c>
      <c r="J23" s="1312"/>
      <c r="K23" s="1333"/>
    </row>
    <row r="24" spans="2:12" ht="30.75" customHeight="1" x14ac:dyDescent="0.25">
      <c r="B24" s="897"/>
      <c r="C24" s="440"/>
      <c r="D24" s="934" t="s">
        <v>596</v>
      </c>
      <c r="E24" s="560"/>
      <c r="F24" s="896"/>
      <c r="G24" s="896"/>
      <c r="H24" s="896"/>
      <c r="I24" s="896"/>
      <c r="J24" s="896"/>
      <c r="K24" s="898"/>
    </row>
    <row r="25" spans="2:12" ht="47.25" customHeight="1" x14ac:dyDescent="0.25">
      <c r="B25" s="1347" t="s">
        <v>411</v>
      </c>
      <c r="C25" s="931"/>
      <c r="D25" s="840" t="s">
        <v>139</v>
      </c>
      <c r="E25" s="1097">
        <f>(1/15)</f>
        <v>6.6666666666666666E-2</v>
      </c>
      <c r="F25" s="1041" t="s">
        <v>657</v>
      </c>
      <c r="G25" s="1042"/>
      <c r="H25" s="1042"/>
      <c r="I25" s="1041" t="s">
        <v>29</v>
      </c>
      <c r="J25" s="1042"/>
      <c r="K25" s="1142"/>
      <c r="L25" s="678" t="s">
        <v>746</v>
      </c>
    </row>
    <row r="26" spans="2:12" ht="30" x14ac:dyDescent="0.25">
      <c r="B26" s="1347"/>
      <c r="C26" s="931"/>
      <c r="D26" s="238" t="s">
        <v>70</v>
      </c>
      <c r="E26" s="1050"/>
      <c r="F26" s="902" t="s">
        <v>72</v>
      </c>
      <c r="G26" s="889"/>
      <c r="H26" s="889" t="s">
        <v>73</v>
      </c>
      <c r="I26" s="892"/>
      <c r="J26" s="886" t="s">
        <v>53</v>
      </c>
      <c r="K26" s="359"/>
      <c r="L26" s="678" t="s">
        <v>747</v>
      </c>
    </row>
    <row r="27" spans="2:12" x14ac:dyDescent="0.25">
      <c r="B27" s="1347"/>
      <c r="C27" s="931"/>
      <c r="D27" s="935"/>
      <c r="E27" s="1098"/>
      <c r="F27" s="895">
        <v>6</v>
      </c>
      <c r="G27" s="896"/>
      <c r="H27" s="446">
        <v>3</v>
      </c>
      <c r="I27" s="896"/>
      <c r="J27" s="896">
        <v>0</v>
      </c>
      <c r="K27" s="447"/>
    </row>
    <row r="28" spans="2:12" ht="21.75" customHeight="1" x14ac:dyDescent="0.25">
      <c r="B28" s="999" t="s">
        <v>411</v>
      </c>
      <c r="C28" s="931"/>
      <c r="D28" s="936" t="s">
        <v>141</v>
      </c>
      <c r="E28" s="1097">
        <f>(1/15)</f>
        <v>6.6666666666666666E-2</v>
      </c>
      <c r="F28" s="983" t="s">
        <v>602</v>
      </c>
      <c r="G28" s="984"/>
      <c r="H28" s="984"/>
      <c r="I28" s="984" t="s">
        <v>33</v>
      </c>
      <c r="J28" s="984"/>
      <c r="K28" s="1017"/>
      <c r="L28" s="678" t="s">
        <v>748</v>
      </c>
    </row>
    <row r="29" spans="2:12" x14ac:dyDescent="0.25">
      <c r="B29" s="999"/>
      <c r="C29" s="931"/>
      <c r="D29" s="936"/>
      <c r="E29" s="1098"/>
      <c r="F29" s="985">
        <v>6</v>
      </c>
      <c r="G29" s="986"/>
      <c r="H29" s="986"/>
      <c r="I29" s="986">
        <v>0</v>
      </c>
      <c r="J29" s="986"/>
      <c r="K29" s="1018"/>
    </row>
    <row r="30" spans="2:12" ht="20" x14ac:dyDescent="0.25">
      <c r="B30" s="999" t="s">
        <v>411</v>
      </c>
      <c r="C30" s="931"/>
      <c r="D30" s="238" t="s">
        <v>144</v>
      </c>
      <c r="E30" s="1097">
        <f>(1/15)</f>
        <v>6.6666666666666666E-2</v>
      </c>
      <c r="F30" s="966" t="s">
        <v>2</v>
      </c>
      <c r="G30" s="1019"/>
      <c r="H30" s="1019"/>
      <c r="I30" s="899"/>
      <c r="J30" s="899" t="s">
        <v>3</v>
      </c>
      <c r="K30" s="360"/>
      <c r="L30" s="678" t="s">
        <v>749</v>
      </c>
    </row>
    <row r="31" spans="2:12" x14ac:dyDescent="0.25">
      <c r="B31" s="999"/>
      <c r="C31" s="931"/>
      <c r="D31" s="238"/>
      <c r="E31" s="1050"/>
      <c r="F31" s="985">
        <v>6</v>
      </c>
      <c r="G31" s="986"/>
      <c r="H31" s="1080"/>
      <c r="I31" s="905"/>
      <c r="J31" s="905">
        <v>0</v>
      </c>
      <c r="K31" s="907"/>
    </row>
    <row r="32" spans="2:12" ht="20" x14ac:dyDescent="0.25">
      <c r="B32" s="999" t="s">
        <v>411</v>
      </c>
      <c r="C32" s="931"/>
      <c r="D32" s="238" t="s">
        <v>140</v>
      </c>
      <c r="E32" s="1302">
        <f>(1/15)</f>
        <v>6.6666666666666666E-2</v>
      </c>
      <c r="F32" s="983" t="s">
        <v>145</v>
      </c>
      <c r="G32" s="1337"/>
      <c r="H32" s="984" t="s">
        <v>146</v>
      </c>
      <c r="I32" s="1337"/>
      <c r="J32" s="984" t="s">
        <v>2</v>
      </c>
      <c r="K32" s="1338"/>
      <c r="L32" s="683" t="s">
        <v>752</v>
      </c>
    </row>
    <row r="33" spans="1:20" ht="13" thickBot="1" x14ac:dyDescent="0.3">
      <c r="B33" s="1229"/>
      <c r="C33" s="940"/>
      <c r="D33" s="850"/>
      <c r="E33" s="1303"/>
      <c r="F33" s="1008">
        <v>6</v>
      </c>
      <c r="G33" s="1330"/>
      <c r="H33" s="1008">
        <v>3</v>
      </c>
      <c r="I33" s="1330"/>
      <c r="J33" s="1008">
        <v>0</v>
      </c>
      <c r="K33" s="1331"/>
    </row>
    <row r="34" spans="1:20" ht="13.5" customHeight="1" thickBot="1" x14ac:dyDescent="0.3">
      <c r="A34" s="44"/>
      <c r="B34" s="44"/>
      <c r="C34" s="44"/>
      <c r="D34" s="913" t="s">
        <v>0</v>
      </c>
      <c r="E34" s="973" t="s">
        <v>214</v>
      </c>
      <c r="F34" s="973"/>
      <c r="G34" s="973"/>
      <c r="H34" s="973"/>
      <c r="I34" s="973"/>
      <c r="J34" s="973"/>
      <c r="K34" s="973"/>
      <c r="L34" s="440"/>
      <c r="M34" s="440"/>
      <c r="N34" s="440"/>
      <c r="O34" s="440"/>
      <c r="P34" s="440"/>
      <c r="Q34" s="440"/>
      <c r="R34" s="440"/>
      <c r="S34" s="440"/>
      <c r="T34" s="440"/>
    </row>
    <row r="35" spans="1:20" ht="38.25" customHeight="1" x14ac:dyDescent="0.25">
      <c r="D35" s="1227" t="s">
        <v>419</v>
      </c>
      <c r="E35" s="1228"/>
      <c r="F35" s="1228"/>
      <c r="G35" s="1228"/>
      <c r="H35" s="1228"/>
      <c r="I35" s="1228"/>
      <c r="J35" s="1228"/>
      <c r="K35" s="1228"/>
      <c r="L35" s="530"/>
      <c r="M35" s="530"/>
      <c r="N35" s="530"/>
      <c r="O35" s="530"/>
      <c r="P35" s="530"/>
      <c r="Q35" s="530"/>
      <c r="R35" s="466"/>
      <c r="S35" s="466"/>
      <c r="T35" s="466"/>
    </row>
    <row r="36" spans="1:20" x14ac:dyDescent="0.25">
      <c r="D36" s="1339" t="s">
        <v>559</v>
      </c>
      <c r="E36" s="1339"/>
      <c r="F36" s="1339"/>
      <c r="G36" s="1339"/>
      <c r="H36" s="1339"/>
      <c r="I36" s="1339"/>
      <c r="J36" s="1339"/>
      <c r="K36" s="1339"/>
    </row>
    <row r="37" spans="1:20" ht="24" customHeight="1" x14ac:dyDescent="0.25">
      <c r="B37" s="100"/>
      <c r="D37" s="943"/>
      <c r="E37" s="943"/>
      <c r="F37" s="943"/>
      <c r="G37" s="943"/>
      <c r="H37" s="943"/>
      <c r="I37" s="943"/>
      <c r="J37" s="943"/>
      <c r="K37" s="943"/>
    </row>
    <row r="38" spans="1:20" x14ac:dyDescent="0.25">
      <c r="E38" s="101"/>
    </row>
  </sheetData>
  <mergeCells count="74">
    <mergeCell ref="D35:K35"/>
    <mergeCell ref="F31:H31"/>
    <mergeCell ref="I21:K21"/>
    <mergeCell ref="I20:K20"/>
    <mergeCell ref="F21:H21"/>
    <mergeCell ref="F22:H22"/>
    <mergeCell ref="I22:K22"/>
    <mergeCell ref="F23:H23"/>
    <mergeCell ref="B2:C2"/>
    <mergeCell ref="B10:B12"/>
    <mergeCell ref="B25:B27"/>
    <mergeCell ref="E2:E4"/>
    <mergeCell ref="D20:D21"/>
    <mergeCell ref="B3:B4"/>
    <mergeCell ref="C3:C4"/>
    <mergeCell ref="E17:E18"/>
    <mergeCell ref="B15:B16"/>
    <mergeCell ref="E15:E16"/>
    <mergeCell ref="E13:E14"/>
    <mergeCell ref="B13:B14"/>
    <mergeCell ref="B6:B7"/>
    <mergeCell ref="C6:C7"/>
    <mergeCell ref="E20:E21"/>
    <mergeCell ref="D15:D16"/>
    <mergeCell ref="D1:K1"/>
    <mergeCell ref="F2:K4"/>
    <mergeCell ref="F10:H10"/>
    <mergeCell ref="F5:G5"/>
    <mergeCell ref="F8:G8"/>
    <mergeCell ref="H5:K5"/>
    <mergeCell ref="J8:K8"/>
    <mergeCell ref="H8:I8"/>
    <mergeCell ref="E10:E12"/>
    <mergeCell ref="H7:I7"/>
    <mergeCell ref="J7:K7"/>
    <mergeCell ref="H6:K6"/>
    <mergeCell ref="F7:G7"/>
    <mergeCell ref="F6:G6"/>
    <mergeCell ref="E6:E8"/>
    <mergeCell ref="D37:K37"/>
    <mergeCell ref="E30:E31"/>
    <mergeCell ref="E28:E29"/>
    <mergeCell ref="F20:H20"/>
    <mergeCell ref="B28:B29"/>
    <mergeCell ref="B30:B31"/>
    <mergeCell ref="F30:H30"/>
    <mergeCell ref="E25:E27"/>
    <mergeCell ref="B20:B21"/>
    <mergeCell ref="D36:K36"/>
    <mergeCell ref="F25:H25"/>
    <mergeCell ref="E34:K34"/>
    <mergeCell ref="I25:K25"/>
    <mergeCell ref="F28:H28"/>
    <mergeCell ref="F29:H29"/>
    <mergeCell ref="I28:K28"/>
    <mergeCell ref="I23:K23"/>
    <mergeCell ref="E22:E23"/>
    <mergeCell ref="B22:B23"/>
    <mergeCell ref="E9:K9"/>
    <mergeCell ref="F32:G32"/>
    <mergeCell ref="H32:I32"/>
    <mergeCell ref="J32:K32"/>
    <mergeCell ref="B18:B19"/>
    <mergeCell ref="I29:K29"/>
    <mergeCell ref="F15:H15"/>
    <mergeCell ref="F16:H16"/>
    <mergeCell ref="F17:G17"/>
    <mergeCell ref="F18:G18"/>
    <mergeCell ref="F19:G19"/>
    <mergeCell ref="F33:G33"/>
    <mergeCell ref="H33:I33"/>
    <mergeCell ref="J33:K33"/>
    <mergeCell ref="E32:E33"/>
    <mergeCell ref="B32:B33"/>
  </mergeCells>
  <printOptions horizontalCentered="1"/>
  <pageMargins left="0.23622047244094491" right="0.23622047244094491" top="0.39370078740157483" bottom="0.39370078740157483" header="0.31496062992125984" footer="0.31496062992125984"/>
  <pageSetup paperSize="9" scale="70" fitToWidth="0" orientation="landscape" r:id="rId1"/>
  <headerFooter>
    <oddFooter>&amp;C_x000D_&amp;1#&amp;"Calibri"&amp;10&amp;K0000FF Restricted Use - À usage restreint</oddFooter>
  </headerFooter>
  <customProperties>
    <customPr name="Footnotes" r:id="rId2"/>
    <customPr name="Notes" r:id="rId3"/>
    <customPr name="PrintArea" r:id="rId4"/>
    <customPr name="Source" r:id="rId5"/>
    <customPr name="Title" r:id="rId6"/>
  </customProperties>
  <ignoredErrors>
    <ignoredError sqref="B26:B27 B9 B21 B11:B12 B14 B16 B29 B31" twoDigitTextYear="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pageSetUpPr autoPageBreaks="0"/>
  </sheetPr>
  <dimension ref="A1:AA31"/>
  <sheetViews>
    <sheetView topLeftCell="A3" zoomScale="70" zoomScaleNormal="70" zoomScalePageLayoutView="80" workbookViewId="0">
      <selection activeCell="C8" sqref="C8"/>
    </sheetView>
  </sheetViews>
  <sheetFormatPr defaultColWidth="8.81640625" defaultRowHeight="12.5" x14ac:dyDescent="0.25"/>
  <cols>
    <col min="1" max="1" width="8.453125" style="45" customWidth="1"/>
    <col min="2" max="2" width="8.7265625" style="45" customWidth="1"/>
    <col min="3" max="3" width="59.54296875" style="44" customWidth="1"/>
    <col min="4" max="4" width="8" style="44" customWidth="1"/>
    <col min="5" max="5" width="12.453125" style="49" customWidth="1"/>
    <col min="6" max="6" width="10.1796875" style="49" customWidth="1"/>
    <col min="7" max="7" width="7.81640625" style="49" customWidth="1"/>
    <col min="8" max="9" width="10.1796875" style="49" customWidth="1"/>
    <col min="10" max="10" width="8.1796875" style="49" customWidth="1"/>
    <col min="11" max="11" width="12.54296875" style="49" customWidth="1"/>
    <col min="12" max="12" width="10.1796875" style="49" customWidth="1"/>
    <col min="13" max="13" width="7.54296875" style="49" customWidth="1"/>
    <col min="14" max="14" width="8.54296875" style="49" customWidth="1"/>
    <col min="15" max="15" width="8.26953125" style="49" customWidth="1"/>
    <col min="16" max="16" width="6.81640625" style="49" customWidth="1"/>
    <col min="17" max="17" width="26.1796875" style="46" customWidth="1"/>
    <col min="18" max="16384" width="8.81640625" style="44"/>
  </cols>
  <sheetData>
    <row r="1" spans="1:17" ht="24" customHeight="1" thickBot="1" x14ac:dyDescent="0.3">
      <c r="A1" s="44"/>
      <c r="B1" s="44"/>
      <c r="C1" s="1355" t="s">
        <v>425</v>
      </c>
      <c r="D1" s="1356"/>
      <c r="E1" s="1356"/>
      <c r="F1" s="1356"/>
      <c r="G1" s="1356"/>
      <c r="H1" s="1356"/>
      <c r="I1" s="1356"/>
      <c r="J1" s="1356"/>
      <c r="K1" s="1356"/>
      <c r="L1" s="1356"/>
      <c r="M1" s="1356"/>
      <c r="N1" s="1356"/>
      <c r="O1" s="1356"/>
      <c r="P1" s="1357"/>
      <c r="Q1" s="42" t="s">
        <v>953</v>
      </c>
    </row>
    <row r="2" spans="1:17" ht="22.5" customHeight="1" thickBot="1" x14ac:dyDescent="0.3">
      <c r="A2" s="1346" t="s">
        <v>211</v>
      </c>
      <c r="B2" s="1346"/>
      <c r="C2" s="50"/>
      <c r="D2" s="944" t="s">
        <v>225</v>
      </c>
      <c r="E2" s="1058" t="s">
        <v>9</v>
      </c>
      <c r="F2" s="1058"/>
      <c r="G2" s="1058"/>
      <c r="H2" s="1058"/>
      <c r="I2" s="1058"/>
      <c r="J2" s="1058"/>
      <c r="K2" s="1058"/>
      <c r="L2" s="1058"/>
      <c r="M2" s="1058"/>
      <c r="N2" s="1058"/>
      <c r="O2" s="1058"/>
      <c r="P2" s="1059"/>
      <c r="Q2" s="42"/>
    </row>
    <row r="3" spans="1:17" x14ac:dyDescent="0.25">
      <c r="A3" s="1087" t="s">
        <v>212</v>
      </c>
      <c r="B3" s="1087" t="s">
        <v>195</v>
      </c>
      <c r="C3" s="99"/>
      <c r="D3" s="1051"/>
      <c r="E3" s="1061"/>
      <c r="F3" s="1061"/>
      <c r="G3" s="1061"/>
      <c r="H3" s="1061"/>
      <c r="I3" s="1061"/>
      <c r="J3" s="1061"/>
      <c r="K3" s="1061"/>
      <c r="L3" s="1061"/>
      <c r="M3" s="1061"/>
      <c r="N3" s="1061"/>
      <c r="O3" s="1061"/>
      <c r="P3" s="1062"/>
      <c r="Q3" s="42"/>
    </row>
    <row r="4" spans="1:17" ht="22.5" customHeight="1" thickBot="1" x14ac:dyDescent="0.3">
      <c r="A4" s="1186"/>
      <c r="B4" s="1186" t="s">
        <v>213</v>
      </c>
      <c r="C4" s="24"/>
      <c r="D4" s="945"/>
      <c r="E4" s="1064"/>
      <c r="F4" s="1064"/>
      <c r="G4" s="1064"/>
      <c r="H4" s="1064"/>
      <c r="I4" s="1064"/>
      <c r="J4" s="1064"/>
      <c r="K4" s="1064"/>
      <c r="L4" s="1064"/>
      <c r="M4" s="1064"/>
      <c r="N4" s="1064"/>
      <c r="O4" s="1064"/>
      <c r="P4" s="1065"/>
      <c r="Q4" s="43"/>
    </row>
    <row r="5" spans="1:17" ht="14.5" customHeight="1" x14ac:dyDescent="0.25">
      <c r="A5" s="506"/>
      <c r="B5" s="441"/>
      <c r="C5" s="10" t="s">
        <v>407</v>
      </c>
      <c r="D5" s="585"/>
      <c r="E5" s="571"/>
      <c r="F5" s="495"/>
      <c r="G5" s="516"/>
      <c r="H5" s="516"/>
      <c r="I5" s="495"/>
      <c r="J5" s="495"/>
      <c r="K5" s="528"/>
      <c r="L5" s="528"/>
      <c r="M5" s="528"/>
      <c r="N5" s="516"/>
      <c r="O5" s="516"/>
      <c r="P5" s="312"/>
    </row>
    <row r="6" spans="1:17" ht="38.5" customHeight="1" x14ac:dyDescent="0.25">
      <c r="A6" s="443"/>
      <c r="B6" s="441"/>
      <c r="C6" s="33" t="s">
        <v>69</v>
      </c>
      <c r="D6" s="316"/>
      <c r="E6" s="1219" t="s">
        <v>65</v>
      </c>
      <c r="F6" s="1198"/>
      <c r="G6" s="1198"/>
      <c r="H6" s="1198"/>
      <c r="I6" s="1198"/>
      <c r="J6" s="1220"/>
      <c r="K6" s="1198" t="s">
        <v>67</v>
      </c>
      <c r="L6" s="1198"/>
      <c r="M6" s="1198"/>
      <c r="N6" s="1198"/>
      <c r="O6" s="1198"/>
      <c r="P6" s="1199"/>
      <c r="Q6" s="683" t="s">
        <v>739</v>
      </c>
    </row>
    <row r="7" spans="1:17" ht="34.5" customHeight="1" x14ac:dyDescent="0.25">
      <c r="A7" s="992" t="s">
        <v>411</v>
      </c>
      <c r="B7" s="544"/>
      <c r="C7" s="485" t="s">
        <v>193</v>
      </c>
      <c r="D7" s="539">
        <f>(1/15)*(1/2)</f>
        <v>3.3333333333333333E-2</v>
      </c>
      <c r="E7" s="373" t="s">
        <v>489</v>
      </c>
      <c r="F7" s="979" t="s">
        <v>488</v>
      </c>
      <c r="G7" s="1091"/>
      <c r="H7" s="979" t="s">
        <v>3</v>
      </c>
      <c r="I7" s="980"/>
      <c r="J7" s="1091"/>
      <c r="K7" s="373" t="s">
        <v>489</v>
      </c>
      <c r="L7" s="979" t="s">
        <v>488</v>
      </c>
      <c r="M7" s="1091"/>
      <c r="N7" s="979" t="s">
        <v>3</v>
      </c>
      <c r="O7" s="980"/>
      <c r="P7" s="1091"/>
      <c r="Q7" s="530" t="s">
        <v>782</v>
      </c>
    </row>
    <row r="8" spans="1:17" s="551" customFormat="1" ht="43" customHeight="1" x14ac:dyDescent="0.25">
      <c r="A8" s="992"/>
      <c r="B8" s="1361"/>
      <c r="C8" s="550" t="s">
        <v>76</v>
      </c>
      <c r="D8" s="1310">
        <f>(1/15)*(1/2)</f>
        <v>3.3333333333333333E-2</v>
      </c>
      <c r="E8" s="373" t="s">
        <v>405</v>
      </c>
      <c r="F8" s="589" t="s">
        <v>488</v>
      </c>
      <c r="G8" s="575" t="s">
        <v>3</v>
      </c>
      <c r="H8" s="373" t="s">
        <v>111</v>
      </c>
      <c r="I8" s="566" t="s">
        <v>488</v>
      </c>
      <c r="J8" s="575" t="s">
        <v>3</v>
      </c>
      <c r="K8" s="373" t="s">
        <v>405</v>
      </c>
      <c r="L8" s="589" t="s">
        <v>488</v>
      </c>
      <c r="M8" s="575" t="s">
        <v>3</v>
      </c>
      <c r="N8" s="373" t="s">
        <v>111</v>
      </c>
      <c r="O8" s="609" t="s">
        <v>488</v>
      </c>
      <c r="P8" s="567" t="s">
        <v>3</v>
      </c>
      <c r="Q8" s="547" t="s">
        <v>783</v>
      </c>
    </row>
    <row r="9" spans="1:17" ht="12.65" customHeight="1" x14ac:dyDescent="0.25">
      <c r="A9" s="992"/>
      <c r="B9" s="994"/>
      <c r="C9" s="509"/>
      <c r="D9" s="1316"/>
      <c r="E9" s="372">
        <v>0</v>
      </c>
      <c r="F9" s="573">
        <v>3</v>
      </c>
      <c r="G9" s="526">
        <v>3</v>
      </c>
      <c r="H9" s="576">
        <v>6</v>
      </c>
      <c r="I9" s="572">
        <v>6</v>
      </c>
      <c r="J9" s="577">
        <v>6</v>
      </c>
      <c r="K9" s="372">
        <v>6</v>
      </c>
      <c r="L9" s="573">
        <v>4.5</v>
      </c>
      <c r="M9" s="526">
        <v>3</v>
      </c>
      <c r="N9" s="576">
        <v>2</v>
      </c>
      <c r="O9" s="572">
        <v>1</v>
      </c>
      <c r="P9" s="578">
        <v>0</v>
      </c>
      <c r="Q9" s="47"/>
    </row>
    <row r="10" spans="1:17" ht="27.75" customHeight="1" x14ac:dyDescent="0.25">
      <c r="A10" s="487"/>
      <c r="B10" s="489"/>
      <c r="C10" s="10" t="s">
        <v>408</v>
      </c>
      <c r="D10" s="496"/>
      <c r="E10" s="512"/>
      <c r="F10" s="513"/>
      <c r="G10" s="513"/>
      <c r="H10" s="513"/>
      <c r="I10" s="484"/>
      <c r="J10" s="513"/>
      <c r="K10" s="513"/>
      <c r="L10" s="513"/>
      <c r="M10" s="513"/>
      <c r="N10" s="513"/>
      <c r="O10" s="484"/>
      <c r="P10" s="514"/>
      <c r="Q10" s="47"/>
    </row>
    <row r="11" spans="1:17" ht="45" customHeight="1" x14ac:dyDescent="0.25">
      <c r="A11" s="1347" t="s">
        <v>411</v>
      </c>
      <c r="B11" s="442"/>
      <c r="C11" s="33" t="s">
        <v>139</v>
      </c>
      <c r="D11" s="1302">
        <f>(1/15)</f>
        <v>6.6666666666666666E-2</v>
      </c>
      <c r="E11" s="1273" t="s">
        <v>215</v>
      </c>
      <c r="F11" s="1067"/>
      <c r="G11" s="1067"/>
      <c r="H11" s="1067"/>
      <c r="I11" s="1284"/>
      <c r="J11" s="498"/>
      <c r="K11" s="1067" t="s">
        <v>552</v>
      </c>
      <c r="L11" s="1067"/>
      <c r="M11" s="1067"/>
      <c r="N11" s="1067"/>
      <c r="O11" s="1067"/>
      <c r="P11" s="1068"/>
      <c r="Q11" s="530" t="s">
        <v>746</v>
      </c>
    </row>
    <row r="12" spans="1:17" ht="40.5" customHeight="1" x14ac:dyDescent="0.25">
      <c r="A12" s="1347"/>
      <c r="B12" s="442"/>
      <c r="C12" s="33" t="s">
        <v>551</v>
      </c>
      <c r="D12" s="1310"/>
      <c r="E12" s="482" t="s">
        <v>2</v>
      </c>
      <c r="F12" s="483"/>
      <c r="G12" s="980" t="s">
        <v>109</v>
      </c>
      <c r="H12" s="980"/>
      <c r="I12" s="1358"/>
      <c r="J12" s="502"/>
      <c r="K12" s="502" t="s">
        <v>2</v>
      </c>
      <c r="L12" s="502"/>
      <c r="M12" s="502"/>
      <c r="N12" s="1205" t="s">
        <v>109</v>
      </c>
      <c r="O12" s="1205"/>
      <c r="P12" s="1206"/>
      <c r="Q12" s="530" t="s">
        <v>753</v>
      </c>
    </row>
    <row r="13" spans="1:17" ht="12" customHeight="1" x14ac:dyDescent="0.25">
      <c r="A13" s="1347"/>
      <c r="B13" s="442"/>
      <c r="C13" s="33"/>
      <c r="D13" s="1316"/>
      <c r="E13" s="517">
        <v>0</v>
      </c>
      <c r="F13" s="507"/>
      <c r="G13" s="1293">
        <v>6</v>
      </c>
      <c r="H13" s="1293"/>
      <c r="I13" s="1352"/>
      <c r="J13" s="507"/>
      <c r="K13" s="507">
        <v>6</v>
      </c>
      <c r="L13" s="507"/>
      <c r="M13" s="507"/>
      <c r="N13" s="1293">
        <v>0</v>
      </c>
      <c r="O13" s="1293"/>
      <c r="P13" s="1294"/>
      <c r="Q13" s="47"/>
    </row>
    <row r="14" spans="1:17" ht="12" customHeight="1" x14ac:dyDescent="0.25">
      <c r="A14" s="429"/>
      <c r="B14" s="442"/>
      <c r="C14" s="23" t="s">
        <v>409</v>
      </c>
      <c r="D14" s="341"/>
      <c r="E14" s="500"/>
      <c r="F14" s="500"/>
      <c r="G14" s="500"/>
      <c r="H14" s="500"/>
      <c r="I14" s="502"/>
      <c r="J14" s="502"/>
      <c r="K14" s="502"/>
      <c r="L14" s="502"/>
      <c r="M14" s="502"/>
      <c r="N14" s="500"/>
      <c r="O14" s="500"/>
      <c r="P14" s="501"/>
      <c r="Q14" s="43"/>
    </row>
    <row r="15" spans="1:17" ht="24" customHeight="1" x14ac:dyDescent="0.25">
      <c r="A15" s="1359" t="s">
        <v>411</v>
      </c>
      <c r="B15" s="444"/>
      <c r="C15" s="40" t="s">
        <v>160</v>
      </c>
      <c r="D15" s="104"/>
      <c r="E15" s="493" t="s">
        <v>77</v>
      </c>
      <c r="F15" s="493"/>
      <c r="G15" s="1198" t="s">
        <v>78</v>
      </c>
      <c r="H15" s="1198"/>
      <c r="I15" s="1198"/>
      <c r="J15" s="505"/>
      <c r="K15" s="1198" t="s">
        <v>79</v>
      </c>
      <c r="L15" s="1198"/>
      <c r="M15" s="1198"/>
      <c r="N15" s="1198"/>
      <c r="O15" s="1362" t="s">
        <v>80</v>
      </c>
      <c r="P15" s="1363"/>
      <c r="Q15" s="48"/>
    </row>
    <row r="16" spans="1:17" ht="12" customHeight="1" x14ac:dyDescent="0.25">
      <c r="A16" s="1360"/>
      <c r="B16" s="444" t="s">
        <v>1</v>
      </c>
      <c r="C16" s="401" t="s">
        <v>161</v>
      </c>
      <c r="D16" s="496">
        <f>(1/15)*(1/2)</f>
        <v>3.3333333333333333E-2</v>
      </c>
      <c r="E16" s="504">
        <v>0</v>
      </c>
      <c r="F16" s="503"/>
      <c r="G16" s="1353">
        <v>3</v>
      </c>
      <c r="H16" s="1353"/>
      <c r="I16" s="1353"/>
      <c r="J16" s="499"/>
      <c r="K16" s="1353">
        <v>3</v>
      </c>
      <c r="L16" s="1353"/>
      <c r="M16" s="1353"/>
      <c r="N16" s="1353"/>
      <c r="O16" s="1364">
        <v>6</v>
      </c>
      <c r="P16" s="1365"/>
      <c r="Q16" s="676" t="s">
        <v>784</v>
      </c>
    </row>
    <row r="17" spans="1:27" ht="12.75" customHeight="1" x14ac:dyDescent="0.25">
      <c r="A17" s="1360"/>
      <c r="B17" s="444" t="s">
        <v>1</v>
      </c>
      <c r="C17" s="401" t="s">
        <v>283</v>
      </c>
      <c r="D17" s="497">
        <f>(1/15)*(1/2)</f>
        <v>3.3333333333333333E-2</v>
      </c>
      <c r="E17" s="492">
        <v>0</v>
      </c>
      <c r="F17" s="488"/>
      <c r="G17" s="1293">
        <v>3</v>
      </c>
      <c r="H17" s="1293"/>
      <c r="I17" s="1293"/>
      <c r="J17" s="507"/>
      <c r="K17" s="1293">
        <v>3</v>
      </c>
      <c r="L17" s="1293"/>
      <c r="M17" s="1293"/>
      <c r="N17" s="1293"/>
      <c r="O17" s="1034">
        <v>6</v>
      </c>
      <c r="P17" s="1035"/>
      <c r="Q17" s="676" t="s">
        <v>785</v>
      </c>
    </row>
    <row r="18" spans="1:27" ht="12.75" customHeight="1" x14ac:dyDescent="0.25">
      <c r="A18" s="508"/>
      <c r="B18" s="444"/>
      <c r="C18" s="401"/>
      <c r="D18" s="585"/>
      <c r="E18" s="586"/>
      <c r="F18" s="484"/>
      <c r="G18" s="513"/>
      <c r="H18" s="513"/>
      <c r="I18" s="513"/>
      <c r="J18" s="513"/>
      <c r="K18" s="513"/>
      <c r="L18" s="513"/>
      <c r="M18" s="513"/>
      <c r="N18" s="513"/>
      <c r="O18" s="513"/>
      <c r="P18" s="494"/>
      <c r="Q18" s="48"/>
    </row>
    <row r="19" spans="1:27" ht="22.5" customHeight="1" x14ac:dyDescent="0.25">
      <c r="A19" s="508"/>
      <c r="B19" s="444"/>
      <c r="C19" s="23" t="s">
        <v>410</v>
      </c>
      <c r="D19" s="585"/>
      <c r="E19" s="572"/>
      <c r="F19" s="484"/>
      <c r="G19" s="513"/>
      <c r="H19" s="513"/>
      <c r="I19" s="513"/>
      <c r="J19" s="513"/>
      <c r="K19" s="513"/>
      <c r="L19" s="513"/>
      <c r="M19" s="513"/>
      <c r="N19" s="513"/>
      <c r="O19" s="513"/>
      <c r="P19" s="494"/>
      <c r="Q19" s="48"/>
    </row>
    <row r="20" spans="1:27" s="26" customFormat="1" ht="33.75" customHeight="1" x14ac:dyDescent="0.2">
      <c r="A20" s="999" t="s">
        <v>411</v>
      </c>
      <c r="B20" s="444"/>
      <c r="C20" s="40" t="s">
        <v>162</v>
      </c>
      <c r="D20" s="1302">
        <f>(1/15)</f>
        <v>6.6666666666666666E-2</v>
      </c>
      <c r="E20" s="1300" t="s">
        <v>142</v>
      </c>
      <c r="F20" s="1238"/>
      <c r="G20" s="1238"/>
      <c r="H20" s="491"/>
      <c r="I20" s="1238" t="s">
        <v>143</v>
      </c>
      <c r="J20" s="1238"/>
      <c r="K20" s="1238"/>
      <c r="L20" s="491"/>
      <c r="M20" s="491"/>
      <c r="N20" s="1238" t="s">
        <v>3</v>
      </c>
      <c r="O20" s="1238"/>
      <c r="P20" s="1239"/>
      <c r="Q20" s="530" t="s">
        <v>786</v>
      </c>
    </row>
    <row r="21" spans="1:27" s="26" customFormat="1" ht="13" thickBot="1" x14ac:dyDescent="0.25">
      <c r="A21" s="1229"/>
      <c r="B21" s="445"/>
      <c r="C21" s="31"/>
      <c r="D21" s="1303"/>
      <c r="E21" s="1126">
        <v>0</v>
      </c>
      <c r="F21" s="1126"/>
      <c r="G21" s="1126"/>
      <c r="H21" s="510"/>
      <c r="I21" s="1126">
        <v>3</v>
      </c>
      <c r="J21" s="1126"/>
      <c r="K21" s="1126"/>
      <c r="L21" s="510"/>
      <c r="M21" s="510"/>
      <c r="N21" s="1126">
        <v>6</v>
      </c>
      <c r="O21" s="1126"/>
      <c r="P21" s="1197"/>
      <c r="Q21" s="47"/>
    </row>
    <row r="22" spans="1:27" ht="14.25" customHeight="1" thickBot="1" x14ac:dyDescent="0.3">
      <c r="A22" s="44"/>
      <c r="B22" s="44"/>
      <c r="C22" s="81" t="s">
        <v>0</v>
      </c>
      <c r="D22" s="1074" t="s">
        <v>214</v>
      </c>
      <c r="E22" s="1074"/>
      <c r="F22" s="1074"/>
      <c r="G22" s="1074"/>
      <c r="H22" s="1074"/>
      <c r="I22" s="1074"/>
      <c r="J22" s="1074"/>
      <c r="K22" s="1074"/>
      <c r="L22" s="1074"/>
      <c r="M22" s="1074"/>
      <c r="N22" s="1074"/>
      <c r="O22" s="1074"/>
      <c r="P22" s="1354"/>
      <c r="Q22" s="448"/>
      <c r="R22" s="440"/>
      <c r="S22" s="440"/>
      <c r="T22" s="440"/>
      <c r="U22" s="440"/>
      <c r="V22" s="440"/>
      <c r="W22" s="440"/>
      <c r="X22" s="440"/>
      <c r="Y22" s="440"/>
      <c r="Z22" s="440"/>
      <c r="AA22" s="440"/>
    </row>
    <row r="23" spans="1:27" s="26" customFormat="1" ht="25.5" customHeight="1" x14ac:dyDescent="0.2">
      <c r="C23" s="1227" t="s">
        <v>419</v>
      </c>
      <c r="D23" s="1228"/>
      <c r="E23" s="1228"/>
      <c r="F23" s="1228"/>
      <c r="G23" s="1228"/>
      <c r="H23" s="1228"/>
      <c r="I23" s="1228"/>
      <c r="J23" s="1228"/>
      <c r="K23" s="1228"/>
      <c r="L23" s="1228"/>
      <c r="M23" s="1228"/>
      <c r="N23" s="1228"/>
      <c r="O23" s="1228"/>
      <c r="P23" s="1228"/>
      <c r="Q23" s="466"/>
      <c r="R23" s="466"/>
      <c r="S23" s="466"/>
      <c r="T23" s="466"/>
      <c r="U23" s="466"/>
      <c r="V23" s="466"/>
      <c r="W23" s="466"/>
      <c r="X23" s="466"/>
      <c r="Y23" s="466"/>
      <c r="Z23" s="466"/>
      <c r="AA23" s="466"/>
    </row>
    <row r="24" spans="1:27" s="26" customFormat="1" x14ac:dyDescent="0.25">
      <c r="C24" s="44"/>
      <c r="D24" s="44"/>
      <c r="E24" s="49"/>
      <c r="F24" s="49"/>
      <c r="G24" s="49"/>
      <c r="H24" s="49"/>
      <c r="I24" s="49"/>
      <c r="J24" s="49"/>
      <c r="K24" s="49"/>
      <c r="L24" s="49"/>
      <c r="M24" s="49"/>
      <c r="N24" s="49"/>
      <c r="O24" s="49"/>
      <c r="P24" s="49"/>
      <c r="Q24" s="46"/>
    </row>
    <row r="25" spans="1:27" s="26" customFormat="1" x14ac:dyDescent="0.25">
      <c r="C25" s="44"/>
      <c r="D25" s="44"/>
      <c r="E25" s="49"/>
      <c r="F25" s="49"/>
      <c r="G25" s="49"/>
      <c r="H25" s="49"/>
      <c r="I25" s="49"/>
      <c r="J25" s="49"/>
      <c r="K25" s="49"/>
      <c r="L25" s="49"/>
      <c r="M25" s="49"/>
      <c r="N25" s="49"/>
      <c r="O25" s="49"/>
      <c r="P25" s="49"/>
      <c r="Q25" s="46"/>
    </row>
    <row r="26" spans="1:27" s="26" customFormat="1" x14ac:dyDescent="0.25">
      <c r="C26" s="44"/>
      <c r="D26" s="101"/>
      <c r="E26" s="49"/>
      <c r="F26" s="49"/>
      <c r="G26" s="49"/>
      <c r="H26" s="49"/>
      <c r="I26" s="49"/>
      <c r="J26" s="49"/>
      <c r="K26" s="49"/>
      <c r="L26" s="49"/>
      <c r="M26" s="49"/>
      <c r="N26" s="49"/>
      <c r="O26" s="49"/>
      <c r="P26" s="49"/>
      <c r="Q26" s="46"/>
    </row>
    <row r="27" spans="1:27" s="26" customFormat="1" x14ac:dyDescent="0.25">
      <c r="C27" s="44"/>
      <c r="D27" s="44"/>
      <c r="E27" s="49"/>
      <c r="F27" s="49"/>
      <c r="G27" s="49"/>
      <c r="H27" s="49"/>
      <c r="I27" s="49"/>
      <c r="J27" s="49"/>
      <c r="K27" s="49"/>
      <c r="L27" s="49"/>
      <c r="M27" s="49"/>
      <c r="N27" s="49"/>
      <c r="O27" s="49"/>
      <c r="P27" s="49"/>
      <c r="Q27" s="46"/>
    </row>
    <row r="28" spans="1:27" x14ac:dyDescent="0.25">
      <c r="A28" s="44"/>
      <c r="B28" s="44"/>
    </row>
    <row r="29" spans="1:27" x14ac:dyDescent="0.25">
      <c r="A29" s="44"/>
      <c r="B29" s="44"/>
    </row>
    <row r="30" spans="1:27" x14ac:dyDescent="0.25">
      <c r="A30" s="44"/>
      <c r="B30" s="44"/>
    </row>
    <row r="31" spans="1:27" x14ac:dyDescent="0.25">
      <c r="T31" s="440"/>
      <c r="U31" s="440"/>
      <c r="V31" s="440"/>
      <c r="W31" s="440"/>
      <c r="X31" s="440"/>
      <c r="Y31" s="440"/>
      <c r="Z31" s="440"/>
      <c r="AA31" s="440"/>
    </row>
  </sheetData>
  <mergeCells count="43">
    <mergeCell ref="B8:B9"/>
    <mergeCell ref="A7:A9"/>
    <mergeCell ref="D2:D4"/>
    <mergeCell ref="I20:K20"/>
    <mergeCell ref="N20:P20"/>
    <mergeCell ref="E20:G20"/>
    <mergeCell ref="G15:I15"/>
    <mergeCell ref="D20:D21"/>
    <mergeCell ref="O15:P15"/>
    <mergeCell ref="O16:P16"/>
    <mergeCell ref="O17:P17"/>
    <mergeCell ref="A20:A21"/>
    <mergeCell ref="D8:D9"/>
    <mergeCell ref="C1:P1"/>
    <mergeCell ref="E2:P4"/>
    <mergeCell ref="E11:I11"/>
    <mergeCell ref="K11:P11"/>
    <mergeCell ref="G12:I12"/>
    <mergeCell ref="N12:P12"/>
    <mergeCell ref="E6:J6"/>
    <mergeCell ref="K6:P6"/>
    <mergeCell ref="D11:D13"/>
    <mergeCell ref="A2:B2"/>
    <mergeCell ref="A11:A13"/>
    <mergeCell ref="A15:A17"/>
    <mergeCell ref="A3:A4"/>
    <mergeCell ref="B3:B4"/>
    <mergeCell ref="C23:P23"/>
    <mergeCell ref="F7:G7"/>
    <mergeCell ref="H7:J7"/>
    <mergeCell ref="L7:M7"/>
    <mergeCell ref="N7:P7"/>
    <mergeCell ref="G13:I13"/>
    <mergeCell ref="N13:P13"/>
    <mergeCell ref="G16:I16"/>
    <mergeCell ref="K16:N16"/>
    <mergeCell ref="G17:I17"/>
    <mergeCell ref="K17:N17"/>
    <mergeCell ref="K15:N15"/>
    <mergeCell ref="D22:P22"/>
    <mergeCell ref="I21:K21"/>
    <mergeCell ref="N21:P21"/>
    <mergeCell ref="E21:G21"/>
  </mergeCells>
  <printOptions horizontalCentered="1"/>
  <pageMargins left="0.23622047244094491" right="0.23622047244094491" top="0.39370078740157483" bottom="0.39370078740157483" header="0.31496062992125984" footer="0.31496062992125984"/>
  <pageSetup paperSize="9" scale="70" fitToWidth="0" orientation="landscape" r:id="rId1"/>
  <headerFooter>
    <oddFooter>&amp;C_x000D_&amp;1#&amp;"Calibri"&amp;10&amp;K0000FF Restricted Use - À usage restreint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3">
    <pageSetUpPr autoPageBreaks="0"/>
  </sheetPr>
  <dimension ref="B1:V51"/>
  <sheetViews>
    <sheetView zoomScale="70" zoomScaleNormal="70" zoomScalePageLayoutView="90" workbookViewId="0">
      <selection activeCell="N7" sqref="N7"/>
    </sheetView>
  </sheetViews>
  <sheetFormatPr defaultColWidth="8.81640625" defaultRowHeight="12.5" x14ac:dyDescent="0.25"/>
  <cols>
    <col min="1" max="1" width="3.1796875" style="29" customWidth="1"/>
    <col min="2" max="2" width="7.453125" style="32" customWidth="1"/>
    <col min="3" max="3" width="10.54296875" style="29" customWidth="1"/>
    <col min="4" max="4" width="54.1796875" style="29" customWidth="1"/>
    <col min="5" max="5" width="8.81640625" style="32"/>
    <col min="6" max="10" width="11.7265625" style="29" customWidth="1"/>
    <col min="11" max="11" width="16" style="29" customWidth="1"/>
    <col min="12" max="13" width="11.7265625" style="29" customWidth="1"/>
    <col min="14" max="14" width="29.54296875" style="29" customWidth="1"/>
    <col min="15" max="16384" width="8.81640625" style="29"/>
  </cols>
  <sheetData>
    <row r="1" spans="2:14" ht="20.5" customHeight="1" thickBot="1" x14ac:dyDescent="0.3">
      <c r="D1" s="969" t="s">
        <v>422</v>
      </c>
      <c r="E1" s="970"/>
      <c r="F1" s="970"/>
      <c r="G1" s="970"/>
      <c r="H1" s="970"/>
      <c r="I1" s="970"/>
      <c r="J1" s="970"/>
      <c r="K1" s="970"/>
      <c r="L1" s="970"/>
      <c r="M1" s="971"/>
      <c r="N1" s="835" t="s">
        <v>953</v>
      </c>
    </row>
    <row r="2" spans="2:14" ht="27.75" customHeight="1" thickBot="1" x14ac:dyDescent="0.3">
      <c r="B2" s="1371" t="s">
        <v>211</v>
      </c>
      <c r="C2" s="1371"/>
      <c r="D2" s="39"/>
      <c r="E2" s="944" t="s">
        <v>225</v>
      </c>
      <c r="F2" s="1058" t="s">
        <v>9</v>
      </c>
      <c r="G2" s="1058"/>
      <c r="H2" s="1058"/>
      <c r="I2" s="1058"/>
      <c r="J2" s="1058"/>
      <c r="K2" s="1058"/>
      <c r="L2" s="1058"/>
      <c r="M2" s="1059"/>
    </row>
    <row r="3" spans="2:14" ht="16.5" customHeight="1" x14ac:dyDescent="0.25">
      <c r="B3" s="1271" t="s">
        <v>212</v>
      </c>
      <c r="C3" s="1271" t="s">
        <v>195</v>
      </c>
      <c r="D3" s="84"/>
      <c r="E3" s="1051"/>
      <c r="F3" s="1061"/>
      <c r="G3" s="1061"/>
      <c r="H3" s="1061"/>
      <c r="I3" s="1061"/>
      <c r="J3" s="1061"/>
      <c r="K3" s="1061"/>
      <c r="L3" s="1061"/>
      <c r="M3" s="1062"/>
    </row>
    <row r="4" spans="2:14" ht="20.25" customHeight="1" thickBot="1" x14ac:dyDescent="0.3">
      <c r="B4" s="1272" t="s">
        <v>178</v>
      </c>
      <c r="C4" s="1272" t="s">
        <v>213</v>
      </c>
      <c r="D4" s="9"/>
      <c r="E4" s="945"/>
      <c r="F4" s="1064"/>
      <c r="G4" s="1064"/>
      <c r="H4" s="1064"/>
      <c r="I4" s="1064"/>
      <c r="J4" s="1064"/>
      <c r="K4" s="1064"/>
      <c r="L4" s="1064"/>
      <c r="M4" s="1065"/>
    </row>
    <row r="5" spans="2:14" x14ac:dyDescent="0.25">
      <c r="B5" s="437"/>
      <c r="C5" s="411"/>
      <c r="D5" s="14" t="s">
        <v>406</v>
      </c>
      <c r="E5" s="342"/>
      <c r="F5" s="1324"/>
      <c r="G5" s="1324"/>
      <c r="H5" s="346"/>
      <c r="I5" s="346"/>
      <c r="J5" s="346"/>
      <c r="K5" s="346"/>
      <c r="L5" s="1368"/>
      <c r="M5" s="1369"/>
    </row>
    <row r="6" spans="2:14" ht="24" customHeight="1" x14ac:dyDescent="0.25">
      <c r="B6" s="1023" t="s">
        <v>277</v>
      </c>
      <c r="C6" s="999"/>
      <c r="D6" s="40" t="s">
        <v>237</v>
      </c>
      <c r="E6" s="996">
        <f>(1/9)</f>
        <v>0.1111111111111111</v>
      </c>
      <c r="F6" s="1003" t="s">
        <v>2</v>
      </c>
      <c r="G6" s="1004"/>
      <c r="H6" s="1003" t="s">
        <v>3</v>
      </c>
      <c r="I6" s="1004"/>
      <c r="J6" s="1004"/>
      <c r="K6" s="1004"/>
      <c r="L6" s="1004"/>
      <c r="M6" s="1016"/>
      <c r="N6" s="26" t="s">
        <v>787</v>
      </c>
    </row>
    <row r="7" spans="2:14" ht="94.5" customHeight="1" x14ac:dyDescent="0.25">
      <c r="B7" s="1023"/>
      <c r="C7" s="999"/>
      <c r="D7" s="401" t="s">
        <v>564</v>
      </c>
      <c r="E7" s="997"/>
      <c r="F7" s="1032" t="s">
        <v>196</v>
      </c>
      <c r="G7" s="950"/>
      <c r="H7" s="960" t="s">
        <v>538</v>
      </c>
      <c r="I7" s="946"/>
      <c r="J7" s="946"/>
      <c r="K7" s="1137" t="s">
        <v>539</v>
      </c>
      <c r="L7" s="1137"/>
      <c r="M7" s="1138"/>
      <c r="N7" s="22" t="s">
        <v>940</v>
      </c>
    </row>
    <row r="8" spans="2:14" ht="23.25" customHeight="1" x14ac:dyDescent="0.25">
      <c r="B8" s="521"/>
      <c r="C8" s="479"/>
      <c r="D8" s="40"/>
      <c r="E8" s="998"/>
      <c r="F8" s="963" t="s">
        <v>226</v>
      </c>
      <c r="G8" s="964"/>
      <c r="H8" s="963" t="s">
        <v>226</v>
      </c>
      <c r="I8" s="964"/>
      <c r="J8" s="964"/>
      <c r="K8" s="964" t="s">
        <v>224</v>
      </c>
      <c r="L8" s="964"/>
      <c r="M8" s="1015"/>
    </row>
    <row r="9" spans="2:14" ht="15.75" customHeight="1" x14ac:dyDescent="0.25">
      <c r="B9" s="429"/>
      <c r="C9" s="428"/>
      <c r="D9" s="52" t="s">
        <v>274</v>
      </c>
      <c r="E9" s="436"/>
      <c r="F9" s="158"/>
      <c r="G9" s="158"/>
      <c r="H9" s="158"/>
      <c r="I9" s="158"/>
      <c r="J9" s="158"/>
      <c r="K9" s="158"/>
      <c r="L9" s="158"/>
      <c r="M9" s="331"/>
    </row>
    <row r="10" spans="2:14" ht="47.25" customHeight="1" x14ac:dyDescent="0.25">
      <c r="B10" s="531" t="s">
        <v>277</v>
      </c>
      <c r="C10" s="424"/>
      <c r="D10" s="409" t="s">
        <v>578</v>
      </c>
      <c r="E10" s="1302">
        <f>(1/9)</f>
        <v>0.1111111111111111</v>
      </c>
      <c r="F10" s="1219" t="s">
        <v>26</v>
      </c>
      <c r="G10" s="1198"/>
      <c r="H10" s="1198" t="s">
        <v>27</v>
      </c>
      <c r="I10" s="1198"/>
      <c r="J10" s="1198" t="s">
        <v>28</v>
      </c>
      <c r="K10" s="1198"/>
      <c r="L10" s="1198" t="s">
        <v>29</v>
      </c>
      <c r="M10" s="1199"/>
      <c r="N10" s="26" t="s">
        <v>788</v>
      </c>
    </row>
    <row r="11" spans="2:14" ht="15.75" customHeight="1" x14ac:dyDescent="0.25">
      <c r="B11" s="554"/>
      <c r="C11" s="424"/>
      <c r="D11" s="552"/>
      <c r="E11" s="1316"/>
      <c r="F11" s="1292">
        <v>6</v>
      </c>
      <c r="G11" s="1293"/>
      <c r="H11" s="1293">
        <v>6</v>
      </c>
      <c r="I11" s="1293"/>
      <c r="J11" s="1293">
        <v>6</v>
      </c>
      <c r="K11" s="1293"/>
      <c r="L11" s="1293">
        <v>0</v>
      </c>
      <c r="M11" s="1294"/>
    </row>
    <row r="12" spans="2:14" ht="24.65" customHeight="1" x14ac:dyDescent="0.25">
      <c r="B12" s="1347" t="s">
        <v>277</v>
      </c>
      <c r="C12" s="424"/>
      <c r="D12" s="409" t="s">
        <v>577</v>
      </c>
      <c r="E12" s="1302">
        <f>(1/9)</f>
        <v>0.1111111111111111</v>
      </c>
      <c r="F12" s="98"/>
      <c r="G12" s="1019" t="s">
        <v>3</v>
      </c>
      <c r="H12" s="1019"/>
      <c r="I12" s="271"/>
      <c r="J12" s="348"/>
      <c r="K12" s="1019" t="s">
        <v>2</v>
      </c>
      <c r="L12" s="1019"/>
      <c r="M12" s="332"/>
      <c r="N12" s="26" t="s">
        <v>789</v>
      </c>
    </row>
    <row r="13" spans="2:14" x14ac:dyDescent="0.25">
      <c r="B13" s="1347"/>
      <c r="C13" s="424"/>
      <c r="D13" s="409"/>
      <c r="E13" s="1316"/>
      <c r="F13" s="103"/>
      <c r="G13" s="986">
        <v>0</v>
      </c>
      <c r="H13" s="986"/>
      <c r="I13" s="251"/>
      <c r="J13" s="339"/>
      <c r="K13" s="986">
        <v>6</v>
      </c>
      <c r="L13" s="986"/>
      <c r="M13" s="347"/>
    </row>
    <row r="14" spans="2:14" ht="24" customHeight="1" x14ac:dyDescent="0.25">
      <c r="B14" s="1347" t="s">
        <v>277</v>
      </c>
      <c r="C14" s="424"/>
      <c r="D14" s="349" t="s">
        <v>576</v>
      </c>
      <c r="E14" s="1302">
        <f>(1/9)</f>
        <v>0.1111111111111111</v>
      </c>
      <c r="F14" s="983" t="s">
        <v>278</v>
      </c>
      <c r="G14" s="984"/>
      <c r="H14" s="984" t="s">
        <v>279</v>
      </c>
      <c r="I14" s="984"/>
      <c r="J14" s="984" t="s">
        <v>603</v>
      </c>
      <c r="K14" s="984"/>
      <c r="L14" s="984" t="s">
        <v>280</v>
      </c>
      <c r="M14" s="1017"/>
      <c r="N14" s="26" t="s">
        <v>790</v>
      </c>
    </row>
    <row r="15" spans="2:14" ht="14.15" customHeight="1" x14ac:dyDescent="0.25">
      <c r="B15" s="1347"/>
      <c r="C15" s="424"/>
      <c r="D15" s="349"/>
      <c r="E15" s="1310"/>
      <c r="F15" s="962">
        <v>6</v>
      </c>
      <c r="G15" s="948"/>
      <c r="H15" s="948">
        <v>3</v>
      </c>
      <c r="I15" s="948"/>
      <c r="J15" s="948">
        <v>0</v>
      </c>
      <c r="K15" s="948"/>
      <c r="L15" s="948">
        <v>0</v>
      </c>
      <c r="M15" s="1024"/>
    </row>
    <row r="16" spans="2:14" ht="33.65" customHeight="1" x14ac:dyDescent="0.25">
      <c r="B16" s="1347" t="s">
        <v>277</v>
      </c>
      <c r="C16" s="424"/>
      <c r="D16" s="349" t="s">
        <v>643</v>
      </c>
      <c r="E16" s="1302">
        <f>(1/9)</f>
        <v>0.1111111111111111</v>
      </c>
      <c r="F16" s="966" t="s">
        <v>111</v>
      </c>
      <c r="G16" s="1019"/>
      <c r="H16" s="1019" t="s">
        <v>488</v>
      </c>
      <c r="I16" s="1019"/>
      <c r="J16" s="1019"/>
      <c r="K16" s="1019"/>
      <c r="L16" s="1019" t="s">
        <v>3</v>
      </c>
      <c r="M16" s="967"/>
      <c r="N16" s="26" t="s">
        <v>791</v>
      </c>
    </row>
    <row r="17" spans="2:22" ht="13.5" customHeight="1" x14ac:dyDescent="0.25">
      <c r="B17" s="1347"/>
      <c r="C17" s="424"/>
      <c r="D17" s="349"/>
      <c r="E17" s="1310"/>
      <c r="F17" s="962">
        <v>6</v>
      </c>
      <c r="G17" s="948"/>
      <c r="H17" s="948">
        <v>3</v>
      </c>
      <c r="I17" s="948"/>
      <c r="J17" s="948"/>
      <c r="K17" s="948"/>
      <c r="L17" s="948">
        <v>0</v>
      </c>
      <c r="M17" s="1024"/>
    </row>
    <row r="18" spans="2:22" ht="28.5" customHeight="1" x14ac:dyDescent="0.25">
      <c r="B18" s="1347" t="s">
        <v>277</v>
      </c>
      <c r="C18" s="424"/>
      <c r="D18" s="409" t="s">
        <v>575</v>
      </c>
      <c r="E18" s="1302">
        <f>(1/9)</f>
        <v>0.1111111111111111</v>
      </c>
      <c r="F18" s="966" t="s">
        <v>2</v>
      </c>
      <c r="G18" s="1019"/>
      <c r="H18" s="1019"/>
      <c r="I18" s="1019"/>
      <c r="J18" s="1019" t="s">
        <v>3</v>
      </c>
      <c r="K18" s="1019"/>
      <c r="L18" s="1019"/>
      <c r="M18" s="967"/>
      <c r="N18" s="26" t="s">
        <v>792</v>
      </c>
    </row>
    <row r="19" spans="2:22" ht="14.5" customHeight="1" x14ac:dyDescent="0.25">
      <c r="B19" s="1347"/>
      <c r="C19" s="424"/>
      <c r="D19" s="409"/>
      <c r="E19" s="1316"/>
      <c r="F19" s="962">
        <v>6</v>
      </c>
      <c r="G19" s="948"/>
      <c r="H19" s="948"/>
      <c r="I19" s="948"/>
      <c r="J19" s="986">
        <v>0</v>
      </c>
      <c r="K19" s="986"/>
      <c r="L19" s="986"/>
      <c r="M19" s="1018"/>
    </row>
    <row r="20" spans="2:22" s="26" customFormat="1" ht="42" customHeight="1" x14ac:dyDescent="0.25">
      <c r="B20" s="431"/>
      <c r="C20" s="429"/>
      <c r="D20" s="401" t="s">
        <v>281</v>
      </c>
      <c r="E20" s="102"/>
      <c r="F20" s="1366" t="s">
        <v>5</v>
      </c>
      <c r="G20" s="1366"/>
      <c r="H20" s="1366" t="s">
        <v>6</v>
      </c>
      <c r="I20" s="1366"/>
      <c r="J20" s="1205" t="s">
        <v>553</v>
      </c>
      <c r="K20" s="1205"/>
      <c r="L20" s="1137" t="s">
        <v>8</v>
      </c>
      <c r="M20" s="1138"/>
      <c r="N20" s="26" t="s">
        <v>793</v>
      </c>
    </row>
    <row r="21" spans="2:22" s="26" customFormat="1" ht="20.25" customHeight="1" x14ac:dyDescent="0.25">
      <c r="B21" s="1347" t="s">
        <v>277</v>
      </c>
      <c r="C21" s="429" t="s">
        <v>1</v>
      </c>
      <c r="D21" s="401"/>
      <c r="E21" s="408">
        <f>(1/9)*(1/2)</f>
        <v>5.5555555555555552E-2</v>
      </c>
      <c r="F21" s="1367">
        <v>6</v>
      </c>
      <c r="G21" s="1028"/>
      <c r="H21" s="1028">
        <v>4</v>
      </c>
      <c r="I21" s="1028"/>
      <c r="J21" s="1028">
        <v>2</v>
      </c>
      <c r="K21" s="1028"/>
      <c r="L21" s="965">
        <v>0</v>
      </c>
      <c r="M21" s="978"/>
    </row>
    <row r="22" spans="2:22" s="26" customFormat="1" ht="42.75" customHeight="1" x14ac:dyDescent="0.25">
      <c r="B22" s="1347"/>
      <c r="C22" s="554"/>
      <c r="D22" s="556" t="s">
        <v>282</v>
      </c>
      <c r="E22" s="102"/>
      <c r="F22" s="1370" t="s">
        <v>5</v>
      </c>
      <c r="G22" s="1362"/>
      <c r="H22" s="1362"/>
      <c r="I22" s="1362"/>
      <c r="J22" s="1238" t="s">
        <v>553</v>
      </c>
      <c r="K22" s="1238"/>
      <c r="L22" s="1019" t="s">
        <v>8</v>
      </c>
      <c r="M22" s="967"/>
      <c r="N22" s="26" t="s">
        <v>793</v>
      </c>
    </row>
    <row r="23" spans="2:22" s="26" customFormat="1" ht="17.25" customHeight="1" thickBot="1" x14ac:dyDescent="0.3">
      <c r="B23" s="1373"/>
      <c r="C23" s="555" t="s">
        <v>1</v>
      </c>
      <c r="D23" s="559"/>
      <c r="E23" s="553">
        <f>(1/9)*(1/2)</f>
        <v>5.5555555555555552E-2</v>
      </c>
      <c r="F23" s="1372">
        <v>6</v>
      </c>
      <c r="G23" s="1010"/>
      <c r="H23" s="1010"/>
      <c r="I23" s="1010"/>
      <c r="J23" s="1010">
        <v>2</v>
      </c>
      <c r="K23" s="1010"/>
      <c r="L23" s="1008">
        <v>0</v>
      </c>
      <c r="M23" s="1048"/>
    </row>
    <row r="24" spans="2:22" ht="13.5" customHeight="1" thickBot="1" x14ac:dyDescent="0.3">
      <c r="D24" s="257" t="s">
        <v>0</v>
      </c>
      <c r="E24" s="973" t="s">
        <v>214</v>
      </c>
      <c r="F24" s="973"/>
      <c r="G24" s="973"/>
      <c r="H24" s="973"/>
      <c r="I24" s="973"/>
      <c r="J24" s="973"/>
      <c r="K24" s="973"/>
      <c r="L24" s="973"/>
      <c r="M24" s="973"/>
      <c r="N24" s="38"/>
      <c r="O24" s="38"/>
      <c r="P24" s="38"/>
      <c r="Q24" s="38"/>
      <c r="R24" s="38"/>
      <c r="S24" s="38"/>
      <c r="T24" s="38"/>
      <c r="U24" s="38"/>
      <c r="V24" s="38"/>
    </row>
    <row r="25" spans="2:22" ht="27.75" customHeight="1" x14ac:dyDescent="0.25">
      <c r="D25" s="1174" t="s">
        <v>419</v>
      </c>
      <c r="E25" s="1175"/>
      <c r="F25" s="1175"/>
      <c r="G25" s="1175"/>
      <c r="H25" s="1175"/>
      <c r="I25" s="1175"/>
      <c r="J25" s="1175"/>
      <c r="K25" s="1175"/>
      <c r="L25" s="1175"/>
      <c r="M25" s="1175"/>
      <c r="N25" s="466"/>
      <c r="O25" s="466"/>
      <c r="P25" s="466"/>
      <c r="Q25" s="466"/>
      <c r="R25" s="466"/>
      <c r="S25" s="466"/>
      <c r="T25" s="466"/>
      <c r="U25" s="466"/>
      <c r="V25" s="466"/>
    </row>
    <row r="26" spans="2:22" ht="12.65" customHeight="1" x14ac:dyDescent="0.25">
      <c r="D26" s="943" t="s">
        <v>573</v>
      </c>
      <c r="E26" s="943"/>
      <c r="F26" s="943"/>
      <c r="G26" s="943"/>
      <c r="H26" s="943"/>
      <c r="I26" s="943"/>
      <c r="J26" s="943"/>
      <c r="K26" s="943"/>
      <c r="L26" s="943"/>
      <c r="M26" s="943"/>
    </row>
    <row r="27" spans="2:22" x14ac:dyDescent="0.25">
      <c r="D27" s="26" t="s">
        <v>574</v>
      </c>
      <c r="M27" s="38"/>
    </row>
    <row r="28" spans="2:22" ht="13" customHeight="1" x14ac:dyDescent="0.25">
      <c r="D28" s="27"/>
      <c r="E28" s="30"/>
      <c r="F28" s="37"/>
      <c r="O28" s="38"/>
      <c r="P28" s="38"/>
      <c r="Q28" s="38"/>
      <c r="R28" s="38"/>
      <c r="S28" s="38"/>
      <c r="T28" s="38"/>
      <c r="U28" s="38"/>
      <c r="V28" s="38"/>
    </row>
    <row r="29" spans="2:22" ht="12.65" customHeight="1" x14ac:dyDescent="0.25">
      <c r="D29" s="27"/>
      <c r="E29" s="30"/>
      <c r="F29" s="37"/>
    </row>
    <row r="30" spans="2:22" ht="13" customHeight="1" x14ac:dyDescent="0.25">
      <c r="D30" s="27"/>
      <c r="E30" s="30"/>
      <c r="F30" s="37"/>
    </row>
    <row r="31" spans="2:22" x14ac:dyDescent="0.25">
      <c r="D31" s="27"/>
      <c r="E31" s="30"/>
      <c r="F31" s="37"/>
    </row>
    <row r="32" spans="2:22" x14ac:dyDescent="0.25">
      <c r="D32" s="14"/>
      <c r="E32" s="30"/>
      <c r="F32" s="37"/>
    </row>
    <row r="33" spans="4:13" x14ac:dyDescent="0.25">
      <c r="D33" s="27"/>
      <c r="E33" s="16"/>
      <c r="F33" s="7"/>
      <c r="G33" s="7"/>
      <c r="H33" s="7"/>
      <c r="I33" s="7"/>
      <c r="J33" s="7"/>
      <c r="K33" s="7"/>
      <c r="L33" s="7"/>
      <c r="M33" s="7"/>
    </row>
    <row r="34" spans="4:13" ht="12.65" customHeight="1" x14ac:dyDescent="0.25">
      <c r="D34" s="1"/>
      <c r="E34" s="16"/>
      <c r="F34" s="7"/>
      <c r="G34" s="7"/>
      <c r="H34" s="7"/>
      <c r="I34" s="7"/>
      <c r="J34" s="7"/>
      <c r="K34" s="7"/>
      <c r="L34" s="7"/>
      <c r="M34" s="7"/>
    </row>
    <row r="35" spans="4:13" x14ac:dyDescent="0.25">
      <c r="D35" s="14"/>
      <c r="E35" s="68"/>
      <c r="F35" s="6"/>
      <c r="G35" s="6"/>
      <c r="H35" s="6"/>
      <c r="I35" s="6"/>
      <c r="J35" s="6"/>
      <c r="K35" s="68"/>
      <c r="L35" s="6"/>
      <c r="M35" s="6"/>
    </row>
    <row r="36" spans="4:13" x14ac:dyDescent="0.25">
      <c r="D36" s="27"/>
      <c r="E36" s="68"/>
      <c r="F36" s="20"/>
      <c r="G36" s="20"/>
      <c r="H36" s="7"/>
      <c r="I36" s="7"/>
      <c r="J36" s="7"/>
      <c r="K36" s="7"/>
      <c r="L36" s="7"/>
      <c r="M36" s="20"/>
    </row>
    <row r="37" spans="4:13" x14ac:dyDescent="0.25">
      <c r="D37" s="27"/>
      <c r="E37" s="15"/>
      <c r="F37" s="6"/>
      <c r="G37" s="6"/>
      <c r="H37" s="6"/>
      <c r="I37" s="6"/>
      <c r="J37" s="6"/>
      <c r="K37" s="68"/>
      <c r="L37" s="6"/>
      <c r="M37" s="6"/>
    </row>
    <row r="38" spans="4:13" x14ac:dyDescent="0.25">
      <c r="D38" s="14"/>
      <c r="E38" s="16"/>
      <c r="F38" s="6"/>
      <c r="G38" s="6"/>
      <c r="H38" s="6"/>
      <c r="I38" s="6"/>
      <c r="J38" s="6"/>
      <c r="K38" s="68"/>
      <c r="L38" s="6"/>
      <c r="M38" s="6"/>
    </row>
    <row r="39" spans="4:13" ht="12.65" customHeight="1" x14ac:dyDescent="0.25">
      <c r="D39" s="27"/>
      <c r="E39" s="68"/>
      <c r="F39" s="7"/>
      <c r="G39" s="7"/>
      <c r="H39" s="21"/>
      <c r="I39" s="21"/>
      <c r="J39" s="21"/>
      <c r="K39" s="21"/>
      <c r="L39" s="21"/>
      <c r="M39" s="21"/>
    </row>
    <row r="40" spans="4:13" x14ac:dyDescent="0.25">
      <c r="D40" s="27"/>
      <c r="E40" s="15"/>
      <c r="F40" s="6"/>
      <c r="G40" s="6"/>
      <c r="H40" s="6"/>
      <c r="I40" s="6"/>
      <c r="J40" s="6"/>
      <c r="K40" s="68"/>
      <c r="L40" s="6"/>
      <c r="M40" s="6"/>
    </row>
    <row r="41" spans="4:13" x14ac:dyDescent="0.25">
      <c r="D41" s="13"/>
      <c r="E41" s="13"/>
      <c r="F41" s="41"/>
      <c r="G41" s="41"/>
      <c r="H41" s="41"/>
      <c r="I41" s="41"/>
      <c r="J41" s="41"/>
      <c r="K41" s="41"/>
      <c r="L41" s="41"/>
      <c r="M41" s="41"/>
    </row>
    <row r="42" spans="4:13" x14ac:dyDescent="0.25">
      <c r="D42" s="36"/>
      <c r="E42" s="30"/>
      <c r="F42" s="37"/>
      <c r="G42" s="37"/>
      <c r="H42" s="37"/>
      <c r="I42" s="37"/>
      <c r="J42" s="37"/>
      <c r="K42" s="37"/>
      <c r="L42" s="37"/>
      <c r="M42" s="37"/>
    </row>
    <row r="43" spans="4:13" x14ac:dyDescent="0.25">
      <c r="D43" s="37"/>
      <c r="E43" s="30"/>
      <c r="F43" s="37"/>
      <c r="G43" s="37"/>
      <c r="H43" s="37"/>
      <c r="I43" s="37"/>
      <c r="J43" s="37"/>
      <c r="K43" s="37"/>
      <c r="L43" s="37"/>
      <c r="M43" s="37"/>
    </row>
    <row r="44" spans="4:13" x14ac:dyDescent="0.25">
      <c r="D44" s="37"/>
      <c r="E44" s="30"/>
      <c r="F44" s="37"/>
      <c r="G44" s="37"/>
      <c r="H44" s="37"/>
      <c r="I44" s="37"/>
      <c r="J44" s="37"/>
      <c r="K44" s="37"/>
      <c r="L44" s="37"/>
      <c r="M44" s="37"/>
    </row>
    <row r="45" spans="4:13" ht="12.65" customHeight="1" x14ac:dyDescent="0.25">
      <c r="D45" s="37"/>
      <c r="E45" s="30"/>
      <c r="F45" s="37"/>
      <c r="G45" s="37"/>
      <c r="H45" s="37"/>
      <c r="I45" s="37"/>
      <c r="J45" s="37"/>
      <c r="K45" s="37"/>
      <c r="L45" s="37"/>
      <c r="M45" s="37"/>
    </row>
    <row r="46" spans="4:13" x14ac:dyDescent="0.25">
      <c r="D46" s="37"/>
      <c r="E46" s="30"/>
      <c r="F46" s="37"/>
      <c r="G46" s="37"/>
      <c r="H46" s="37"/>
      <c r="I46" s="37"/>
      <c r="J46" s="37"/>
      <c r="K46" s="37"/>
      <c r="L46" s="37"/>
      <c r="M46" s="37"/>
    </row>
    <row r="47" spans="4:13" x14ac:dyDescent="0.25">
      <c r="D47" s="37"/>
      <c r="E47" s="30"/>
      <c r="F47" s="37"/>
      <c r="G47" s="37"/>
      <c r="H47" s="37"/>
      <c r="I47" s="37"/>
      <c r="J47" s="37"/>
      <c r="K47" s="37"/>
      <c r="L47" s="37"/>
      <c r="M47" s="37"/>
    </row>
    <row r="48" spans="4:13" ht="13" customHeight="1" x14ac:dyDescent="0.25">
      <c r="D48" s="37"/>
      <c r="E48" s="30"/>
      <c r="F48" s="37"/>
      <c r="G48" s="37"/>
      <c r="H48" s="37"/>
      <c r="I48" s="37"/>
      <c r="J48" s="37"/>
      <c r="K48" s="37"/>
      <c r="L48" s="37"/>
      <c r="M48" s="37"/>
    </row>
    <row r="49" spans="4:13" ht="12.65" customHeight="1" x14ac:dyDescent="0.25">
      <c r="D49" s="37"/>
      <c r="E49" s="30"/>
      <c r="F49" s="37"/>
      <c r="G49" s="37"/>
      <c r="H49" s="37"/>
      <c r="I49" s="37"/>
      <c r="J49" s="37"/>
      <c r="K49" s="37"/>
      <c r="L49" s="37"/>
      <c r="M49" s="37"/>
    </row>
    <row r="50" spans="4:13" x14ac:dyDescent="0.25">
      <c r="D50" s="37"/>
      <c r="E50" s="30"/>
      <c r="F50" s="37"/>
      <c r="G50" s="37"/>
      <c r="H50" s="37"/>
      <c r="I50" s="37"/>
      <c r="J50" s="37"/>
      <c r="K50" s="37"/>
      <c r="L50" s="37"/>
      <c r="M50" s="37"/>
    </row>
    <row r="51" spans="4:13" x14ac:dyDescent="0.25">
      <c r="D51" s="37"/>
      <c r="E51" s="30"/>
      <c r="F51" s="37"/>
      <c r="G51" s="37"/>
      <c r="H51" s="37"/>
      <c r="I51" s="37"/>
      <c r="J51" s="37"/>
      <c r="K51" s="37"/>
      <c r="L51" s="37"/>
      <c r="M51" s="37"/>
    </row>
  </sheetData>
  <mergeCells count="76">
    <mergeCell ref="G13:H13"/>
    <mergeCell ref="F23:I23"/>
    <mergeCell ref="J22:K22"/>
    <mergeCell ref="F16:G16"/>
    <mergeCell ref="B14:B15"/>
    <mergeCell ref="B21:B23"/>
    <mergeCell ref="E12:E13"/>
    <mergeCell ref="B12:B13"/>
    <mergeCell ref="E14:E15"/>
    <mergeCell ref="E16:E17"/>
    <mergeCell ref="E18:E19"/>
    <mergeCell ref="B18:B19"/>
    <mergeCell ref="B16:B17"/>
    <mergeCell ref="H15:I15"/>
    <mergeCell ref="H14:I14"/>
    <mergeCell ref="H21:I21"/>
    <mergeCell ref="B2:C2"/>
    <mergeCell ref="B3:B4"/>
    <mergeCell ref="C3:C4"/>
    <mergeCell ref="B6:B7"/>
    <mergeCell ref="C6:C7"/>
    <mergeCell ref="F6:G6"/>
    <mergeCell ref="F7:G7"/>
    <mergeCell ref="H6:M6"/>
    <mergeCell ref="K8:M8"/>
    <mergeCell ref="H7:J7"/>
    <mergeCell ref="F8:G8"/>
    <mergeCell ref="H8:J8"/>
    <mergeCell ref="K7:M7"/>
    <mergeCell ref="J10:K10"/>
    <mergeCell ref="F15:G15"/>
    <mergeCell ref="L22:M22"/>
    <mergeCell ref="F22:I22"/>
    <mergeCell ref="K13:L13"/>
    <mergeCell ref="F14:G14"/>
    <mergeCell ref="F18:I18"/>
    <mergeCell ref="F19:I19"/>
    <mergeCell ref="H16:K16"/>
    <mergeCell ref="H17:K17"/>
    <mergeCell ref="L16:M16"/>
    <mergeCell ref="L17:M17"/>
    <mergeCell ref="L14:M14"/>
    <mergeCell ref="L15:M15"/>
    <mergeCell ref="J14:K14"/>
    <mergeCell ref="J15:K15"/>
    <mergeCell ref="D1:M1"/>
    <mergeCell ref="F2:M4"/>
    <mergeCell ref="E2:E4"/>
    <mergeCell ref="L10:M10"/>
    <mergeCell ref="K12:L12"/>
    <mergeCell ref="F5:G5"/>
    <mergeCell ref="L5:M5"/>
    <mergeCell ref="F11:G11"/>
    <mergeCell ref="H11:I11"/>
    <mergeCell ref="J11:K11"/>
    <mergeCell ref="L11:M11"/>
    <mergeCell ref="E10:E11"/>
    <mergeCell ref="E6:E8"/>
    <mergeCell ref="F10:G10"/>
    <mergeCell ref="H10:I10"/>
    <mergeCell ref="G12:H12"/>
    <mergeCell ref="F20:G20"/>
    <mergeCell ref="F17:G17"/>
    <mergeCell ref="E24:M24"/>
    <mergeCell ref="D25:M25"/>
    <mergeCell ref="D26:M26"/>
    <mergeCell ref="J18:M18"/>
    <mergeCell ref="J19:M19"/>
    <mergeCell ref="F21:G21"/>
    <mergeCell ref="J23:K23"/>
    <mergeCell ref="L23:M23"/>
    <mergeCell ref="L20:M20"/>
    <mergeCell ref="L21:M21"/>
    <mergeCell ref="J20:K20"/>
    <mergeCell ref="J21:K21"/>
    <mergeCell ref="H20:I20"/>
  </mergeCells>
  <printOptions horizontalCentered="1"/>
  <pageMargins left="0.23622047244094491" right="0.23622047244094491" top="0.39370078740157483" bottom="0.39370078740157483" header="0.31496062992125984" footer="0.31496062992125984"/>
  <pageSetup paperSize="9" scale="70" fitToWidth="0" orientation="landscape" r:id="rId1"/>
  <headerFooter>
    <oddFooter>&amp;C_x000D_&amp;1#&amp;"Calibri"&amp;10&amp;K0000FF Restricted Use - À usage restreint</oddFooter>
  </headerFooter>
  <customProperties>
    <customPr name="Footnotes" r:id="rId2"/>
    <customPr name="PrintArea" r:id="rId3"/>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
  <dimension ref="B1:Z44"/>
  <sheetViews>
    <sheetView zoomScale="70" zoomScaleNormal="70" zoomScalePageLayoutView="90" workbookViewId="0">
      <selection activeCell="D10" sqref="D10"/>
    </sheetView>
  </sheetViews>
  <sheetFormatPr defaultColWidth="4.1796875" defaultRowHeight="12.5" x14ac:dyDescent="0.25"/>
  <cols>
    <col min="1" max="1" width="4.1796875" style="29" customWidth="1"/>
    <col min="2" max="2" width="8" style="29" customWidth="1"/>
    <col min="3" max="3" width="7.81640625" style="29" customWidth="1"/>
    <col min="4" max="4" width="53.81640625" style="29" customWidth="1"/>
    <col min="5" max="5" width="7.81640625" style="29" customWidth="1"/>
    <col min="6" max="6" width="12.26953125" style="29" customWidth="1"/>
    <col min="7" max="11" width="10.26953125" style="29" customWidth="1"/>
    <col min="12" max="12" width="11.54296875" style="29" customWidth="1"/>
    <col min="13" max="16" width="10.26953125" style="29" customWidth="1"/>
    <col min="17" max="17" width="10.1796875" style="29" customWidth="1"/>
    <col min="18" max="18" width="28.54296875" style="29" customWidth="1"/>
    <col min="19" max="16384" width="4.1796875" style="29"/>
  </cols>
  <sheetData>
    <row r="1" spans="2:26" ht="38.25" customHeight="1" thickBot="1" x14ac:dyDescent="0.3">
      <c r="D1" s="969" t="s">
        <v>423</v>
      </c>
      <c r="E1" s="970"/>
      <c r="F1" s="970"/>
      <c r="G1" s="970"/>
      <c r="H1" s="970"/>
      <c r="I1" s="970"/>
      <c r="J1" s="970"/>
      <c r="K1" s="970"/>
      <c r="L1" s="970"/>
      <c r="M1" s="970"/>
      <c r="N1" s="970"/>
      <c r="O1" s="970"/>
      <c r="P1" s="970"/>
      <c r="Q1" s="971"/>
      <c r="R1" s="835" t="s">
        <v>953</v>
      </c>
    </row>
    <row r="2" spans="2:26" ht="21.75" customHeight="1" thickBot="1" x14ac:dyDescent="0.3">
      <c r="B2" s="1083" t="s">
        <v>211</v>
      </c>
      <c r="C2" s="1177"/>
      <c r="D2" s="836"/>
      <c r="E2" s="944" t="s">
        <v>225</v>
      </c>
      <c r="F2" s="1058" t="s">
        <v>9</v>
      </c>
      <c r="G2" s="1058"/>
      <c r="H2" s="1058"/>
      <c r="I2" s="1058"/>
      <c r="J2" s="1058"/>
      <c r="K2" s="1058"/>
      <c r="L2" s="1058"/>
      <c r="M2" s="1058"/>
      <c r="N2" s="1058"/>
      <c r="O2" s="1058"/>
      <c r="P2" s="1058"/>
      <c r="Q2" s="1059"/>
    </row>
    <row r="3" spans="2:26" x14ac:dyDescent="0.25">
      <c r="B3" s="1087" t="s">
        <v>212</v>
      </c>
      <c r="C3" s="1087" t="s">
        <v>195</v>
      </c>
      <c r="D3" s="837"/>
      <c r="E3" s="1051"/>
      <c r="F3" s="1061"/>
      <c r="G3" s="1061"/>
      <c r="H3" s="1061"/>
      <c r="I3" s="1061"/>
      <c r="J3" s="1061"/>
      <c r="K3" s="1061"/>
      <c r="L3" s="1061"/>
      <c r="M3" s="1061"/>
      <c r="N3" s="1061"/>
      <c r="O3" s="1061"/>
      <c r="P3" s="1061"/>
      <c r="Q3" s="1062"/>
    </row>
    <row r="4" spans="2:26" ht="22.5" customHeight="1" thickBot="1" x14ac:dyDescent="0.3">
      <c r="B4" s="1186" t="s">
        <v>178</v>
      </c>
      <c r="C4" s="1186" t="s">
        <v>213</v>
      </c>
      <c r="D4" s="838"/>
      <c r="E4" s="945"/>
      <c r="F4" s="1064"/>
      <c r="G4" s="1064"/>
      <c r="H4" s="1064"/>
      <c r="I4" s="1064"/>
      <c r="J4" s="1064"/>
      <c r="K4" s="1064"/>
      <c r="L4" s="1064"/>
      <c r="M4" s="1064"/>
      <c r="N4" s="1064"/>
      <c r="O4" s="1064"/>
      <c r="P4" s="1064"/>
      <c r="Q4" s="1065"/>
    </row>
    <row r="5" spans="2:26" x14ac:dyDescent="0.25">
      <c r="B5" s="431"/>
      <c r="C5" s="429"/>
      <c r="D5" s="839" t="s">
        <v>153</v>
      </c>
      <c r="E5" s="853"/>
      <c r="F5" s="817"/>
      <c r="G5" s="795"/>
      <c r="H5" s="795"/>
      <c r="I5" s="795"/>
      <c r="J5" s="795"/>
      <c r="K5" s="795"/>
      <c r="L5" s="795"/>
      <c r="M5" s="795"/>
      <c r="N5" s="795"/>
      <c r="O5" s="795"/>
      <c r="P5" s="817"/>
      <c r="Q5" s="782"/>
    </row>
    <row r="6" spans="2:26" ht="27.75" customHeight="1" x14ac:dyDescent="0.25">
      <c r="B6" s="1347" t="s">
        <v>277</v>
      </c>
      <c r="C6" s="1347"/>
      <c r="D6" s="840" t="s">
        <v>147</v>
      </c>
      <c r="E6" s="987">
        <f>(1/9)*(1/2)</f>
        <v>5.5555555555555552E-2</v>
      </c>
      <c r="F6" s="1219" t="s">
        <v>65</v>
      </c>
      <c r="G6" s="1198"/>
      <c r="H6" s="1198"/>
      <c r="I6" s="1198"/>
      <c r="J6" s="1198"/>
      <c r="K6" s="1220"/>
      <c r="L6" s="1198" t="s">
        <v>67</v>
      </c>
      <c r="M6" s="1198"/>
      <c r="N6" s="1198"/>
      <c r="O6" s="1198"/>
      <c r="P6" s="1198"/>
      <c r="Q6" s="1199"/>
      <c r="R6" s="26" t="s">
        <v>788</v>
      </c>
    </row>
    <row r="7" spans="2:26" ht="30.75" customHeight="1" x14ac:dyDescent="0.25">
      <c r="B7" s="1347"/>
      <c r="C7" s="1347"/>
      <c r="D7" s="840" t="s">
        <v>199</v>
      </c>
      <c r="E7" s="988"/>
      <c r="F7" s="373" t="s">
        <v>111</v>
      </c>
      <c r="G7" s="979" t="s">
        <v>112</v>
      </c>
      <c r="H7" s="1091"/>
      <c r="I7" s="979" t="s">
        <v>544</v>
      </c>
      <c r="J7" s="980"/>
      <c r="K7" s="1091"/>
      <c r="L7" s="373" t="s">
        <v>111</v>
      </c>
      <c r="M7" s="979" t="s">
        <v>112</v>
      </c>
      <c r="N7" s="1091"/>
      <c r="O7" s="979" t="s">
        <v>544</v>
      </c>
      <c r="P7" s="980"/>
      <c r="Q7" s="1025"/>
      <c r="R7" s="26" t="s">
        <v>794</v>
      </c>
    </row>
    <row r="8" spans="2:26" ht="47.5" customHeight="1" x14ac:dyDescent="0.25">
      <c r="B8" s="1347"/>
      <c r="C8" s="1347"/>
      <c r="D8" s="840" t="s">
        <v>200</v>
      </c>
      <c r="E8" s="987">
        <f>(1/9)*(1/2)</f>
        <v>5.5555555555555552E-2</v>
      </c>
      <c r="F8" s="373" t="s">
        <v>405</v>
      </c>
      <c r="G8" s="755" t="s">
        <v>488</v>
      </c>
      <c r="H8" s="773" t="s">
        <v>3</v>
      </c>
      <c r="I8" s="373" t="s">
        <v>111</v>
      </c>
      <c r="J8" s="756" t="s">
        <v>488</v>
      </c>
      <c r="K8" s="773" t="s">
        <v>3</v>
      </c>
      <c r="L8" s="373" t="s">
        <v>405</v>
      </c>
      <c r="M8" s="755" t="s">
        <v>488</v>
      </c>
      <c r="N8" s="773" t="s">
        <v>3</v>
      </c>
      <c r="O8" s="755" t="s">
        <v>111</v>
      </c>
      <c r="P8" s="610" t="s">
        <v>488</v>
      </c>
      <c r="Q8" s="766" t="s">
        <v>3</v>
      </c>
      <c r="R8" s="26" t="s">
        <v>795</v>
      </c>
    </row>
    <row r="9" spans="2:26" x14ac:dyDescent="0.25">
      <c r="B9" s="1347"/>
      <c r="C9" s="1347"/>
      <c r="D9" s="840"/>
      <c r="E9" s="995"/>
      <c r="F9" s="372">
        <v>0</v>
      </c>
      <c r="G9" s="808">
        <v>3</v>
      </c>
      <c r="H9" s="526">
        <v>3</v>
      </c>
      <c r="I9" s="789">
        <v>6</v>
      </c>
      <c r="J9" s="814">
        <v>6</v>
      </c>
      <c r="K9" s="788">
        <v>6</v>
      </c>
      <c r="L9" s="372">
        <v>6</v>
      </c>
      <c r="M9" s="808">
        <v>4.5</v>
      </c>
      <c r="N9" s="526">
        <v>3</v>
      </c>
      <c r="O9" s="789">
        <v>2</v>
      </c>
      <c r="P9" s="814">
        <v>1</v>
      </c>
      <c r="Q9" s="790">
        <v>0</v>
      </c>
    </row>
    <row r="10" spans="2:26" ht="16" customHeight="1" x14ac:dyDescent="0.25">
      <c r="B10" s="431"/>
      <c r="C10" s="527"/>
      <c r="D10" s="839" t="s">
        <v>163</v>
      </c>
      <c r="E10" s="853"/>
      <c r="F10" s="795"/>
      <c r="G10" s="795"/>
      <c r="H10" s="795"/>
      <c r="I10" s="795"/>
      <c r="J10" s="350"/>
      <c r="K10" s="795"/>
      <c r="L10" s="795"/>
      <c r="M10" s="795"/>
      <c r="N10" s="795"/>
      <c r="O10" s="795"/>
      <c r="P10" s="350"/>
      <c r="Q10" s="796"/>
    </row>
    <row r="11" spans="2:26" ht="41.25" customHeight="1" x14ac:dyDescent="0.25">
      <c r="B11" s="1347" t="s">
        <v>277</v>
      </c>
      <c r="C11" s="438"/>
      <c r="D11" s="451" t="s">
        <v>156</v>
      </c>
      <c r="E11" s="104"/>
      <c r="F11" s="1198" t="s">
        <v>149</v>
      </c>
      <c r="G11" s="1198"/>
      <c r="H11" s="794"/>
      <c r="I11" s="1238" t="s">
        <v>447</v>
      </c>
      <c r="J11" s="1238"/>
      <c r="K11" s="1238"/>
      <c r="L11" s="1198" t="s">
        <v>150</v>
      </c>
      <c r="M11" s="1198"/>
      <c r="N11" s="1198"/>
      <c r="O11" s="794"/>
      <c r="P11" s="1198" t="s">
        <v>151</v>
      </c>
      <c r="Q11" s="1199"/>
    </row>
    <row r="12" spans="2:26" ht="30.75" customHeight="1" x14ac:dyDescent="0.25">
      <c r="B12" s="1347"/>
      <c r="C12" s="438" t="s">
        <v>4</v>
      </c>
      <c r="D12" s="238" t="s">
        <v>157</v>
      </c>
      <c r="E12" s="89">
        <f>(1/9)*(1/4)</f>
        <v>2.7777777777777776E-2</v>
      </c>
      <c r="F12" s="1353">
        <v>6</v>
      </c>
      <c r="G12" s="1353"/>
      <c r="H12" s="816"/>
      <c r="I12" s="1353">
        <v>3</v>
      </c>
      <c r="J12" s="1353"/>
      <c r="K12" s="1353"/>
      <c r="L12" s="1353">
        <v>3</v>
      </c>
      <c r="M12" s="1353"/>
      <c r="N12" s="1353"/>
      <c r="O12" s="816"/>
      <c r="P12" s="1353">
        <v>0</v>
      </c>
      <c r="Q12" s="1374"/>
      <c r="R12" s="26" t="s">
        <v>796</v>
      </c>
    </row>
    <row r="13" spans="2:26" ht="29.25" customHeight="1" x14ac:dyDescent="0.25">
      <c r="B13" s="1347"/>
      <c r="C13" s="438" t="s">
        <v>4</v>
      </c>
      <c r="D13" s="238" t="s">
        <v>158</v>
      </c>
      <c r="E13" s="89">
        <f>(1/9)*(1/4)</f>
        <v>2.7777777777777776E-2</v>
      </c>
      <c r="F13" s="1353">
        <v>6</v>
      </c>
      <c r="G13" s="1353"/>
      <c r="H13" s="816"/>
      <c r="I13" s="1353">
        <v>3</v>
      </c>
      <c r="J13" s="1353"/>
      <c r="K13" s="1353"/>
      <c r="L13" s="1353">
        <v>3</v>
      </c>
      <c r="M13" s="1353"/>
      <c r="N13" s="1353"/>
      <c r="O13" s="816"/>
      <c r="P13" s="1353">
        <v>0</v>
      </c>
      <c r="Q13" s="1374"/>
      <c r="R13" s="26" t="s">
        <v>797</v>
      </c>
    </row>
    <row r="14" spans="2:26" ht="27" customHeight="1" x14ac:dyDescent="0.25">
      <c r="B14" s="1347"/>
      <c r="C14" s="438" t="s">
        <v>4</v>
      </c>
      <c r="D14" s="238" t="s">
        <v>159</v>
      </c>
      <c r="E14" s="89">
        <f>(1/9)*(1/4)</f>
        <v>2.7777777777777776E-2</v>
      </c>
      <c r="F14" s="1353">
        <v>6</v>
      </c>
      <c r="G14" s="1353"/>
      <c r="H14" s="816"/>
      <c r="I14" s="1353">
        <v>3</v>
      </c>
      <c r="J14" s="1353"/>
      <c r="K14" s="1353"/>
      <c r="L14" s="1353">
        <v>3</v>
      </c>
      <c r="M14" s="1353"/>
      <c r="N14" s="1353"/>
      <c r="O14" s="816"/>
      <c r="P14" s="1353">
        <v>0</v>
      </c>
      <c r="Q14" s="1374"/>
      <c r="R14" s="26" t="s">
        <v>798</v>
      </c>
    </row>
    <row r="15" spans="2:26" ht="25.5" customHeight="1" thickBot="1" x14ac:dyDescent="0.3">
      <c r="B15" s="1373"/>
      <c r="C15" s="439" t="s">
        <v>4</v>
      </c>
      <c r="D15" s="850" t="s">
        <v>148</v>
      </c>
      <c r="E15" s="854">
        <f>(1/9)*(1/4)</f>
        <v>2.7777777777777776E-2</v>
      </c>
      <c r="F15" s="1215">
        <v>6</v>
      </c>
      <c r="G15" s="1215"/>
      <c r="H15" s="797"/>
      <c r="I15" s="1215">
        <v>3</v>
      </c>
      <c r="J15" s="1215"/>
      <c r="K15" s="1215"/>
      <c r="L15" s="1215">
        <v>3</v>
      </c>
      <c r="M15" s="1215"/>
      <c r="N15" s="1215"/>
      <c r="O15" s="797"/>
      <c r="P15" s="1215">
        <v>0</v>
      </c>
      <c r="Q15" s="1301"/>
      <c r="R15" s="26" t="s">
        <v>799</v>
      </c>
    </row>
    <row r="16" spans="2:26" ht="13.5" customHeight="1" thickBot="1" x14ac:dyDescent="0.3">
      <c r="D16" s="81" t="s">
        <v>0</v>
      </c>
      <c r="E16" s="1074" t="s">
        <v>214</v>
      </c>
      <c r="F16" s="1074"/>
      <c r="G16" s="1074"/>
      <c r="H16" s="1074"/>
      <c r="I16" s="1074"/>
      <c r="J16" s="1074"/>
      <c r="K16" s="1074"/>
      <c r="L16" s="1074"/>
      <c r="M16" s="1074"/>
      <c r="N16" s="1074"/>
      <c r="O16" s="1074"/>
      <c r="P16" s="1074"/>
      <c r="Q16" s="1074"/>
      <c r="R16" s="38"/>
      <c r="S16" s="38"/>
      <c r="T16" s="38"/>
      <c r="U16" s="38"/>
      <c r="V16" s="38"/>
      <c r="W16" s="38"/>
      <c r="X16" s="38"/>
      <c r="Y16" s="38"/>
      <c r="Z16" s="38"/>
    </row>
    <row r="17" spans="4:26" ht="24.65" customHeight="1" x14ac:dyDescent="0.2">
      <c r="D17" s="1227" t="s">
        <v>419</v>
      </c>
      <c r="E17" s="1228"/>
      <c r="F17" s="1228"/>
      <c r="G17" s="1228"/>
      <c r="H17" s="1228"/>
      <c r="I17" s="1228"/>
      <c r="J17" s="1228"/>
      <c r="K17" s="1228"/>
      <c r="L17" s="1228"/>
      <c r="M17" s="1228"/>
      <c r="N17" s="1228"/>
      <c r="O17" s="1228"/>
      <c r="P17" s="1228"/>
      <c r="Q17" s="1228"/>
      <c r="R17" s="466"/>
      <c r="S17" s="466"/>
      <c r="T17" s="466"/>
      <c r="U17" s="466"/>
      <c r="V17" s="466"/>
      <c r="W17" s="466"/>
      <c r="X17" s="466"/>
      <c r="Y17" s="466"/>
      <c r="Z17" s="466"/>
    </row>
    <row r="18" spans="4:26" x14ac:dyDescent="0.25">
      <c r="D18" s="943" t="s">
        <v>579</v>
      </c>
      <c r="E18" s="943"/>
      <c r="F18" s="943"/>
      <c r="G18" s="943"/>
      <c r="H18" s="943"/>
      <c r="I18" s="943"/>
      <c r="J18" s="943"/>
      <c r="K18" s="943"/>
      <c r="L18" s="943"/>
      <c r="M18" s="943"/>
    </row>
    <row r="20" spans="4:26" x14ac:dyDescent="0.25">
      <c r="E20" s="106"/>
    </row>
    <row r="21" spans="4:26" x14ac:dyDescent="0.25">
      <c r="D21" s="27"/>
      <c r="E21" s="37"/>
      <c r="F21" s="37"/>
    </row>
    <row r="22" spans="4:26" x14ac:dyDescent="0.25">
      <c r="D22" s="27"/>
      <c r="E22" s="37"/>
      <c r="F22" s="37"/>
    </row>
    <row r="23" spans="4:26" x14ac:dyDescent="0.25">
      <c r="D23" s="27"/>
      <c r="E23" s="37"/>
      <c r="F23" s="37"/>
    </row>
    <row r="24" spans="4:26" x14ac:dyDescent="0.25">
      <c r="D24" s="27"/>
      <c r="E24" s="37"/>
      <c r="F24" s="37"/>
    </row>
    <row r="25" spans="4:26" x14ac:dyDescent="0.25">
      <c r="D25" s="14"/>
      <c r="E25" s="37"/>
      <c r="F25" s="37"/>
    </row>
    <row r="26" spans="4:26" x14ac:dyDescent="0.25">
      <c r="D26" s="27"/>
      <c r="E26" s="16"/>
      <c r="F26" s="7"/>
      <c r="G26" s="7"/>
      <c r="H26" s="7"/>
      <c r="I26" s="7"/>
      <c r="J26" s="7"/>
      <c r="K26" s="7"/>
      <c r="L26" s="7"/>
      <c r="M26" s="7"/>
      <c r="N26" s="7"/>
      <c r="O26" s="7"/>
      <c r="P26" s="7"/>
      <c r="Q26" s="7"/>
    </row>
    <row r="27" spans="4:26" x14ac:dyDescent="0.25">
      <c r="D27" s="1"/>
      <c r="E27" s="16"/>
      <c r="F27" s="7"/>
      <c r="G27" s="7"/>
      <c r="H27" s="7"/>
      <c r="I27" s="7"/>
      <c r="J27" s="7"/>
      <c r="K27" s="7"/>
      <c r="L27" s="7"/>
      <c r="M27" s="7"/>
      <c r="N27" s="7"/>
      <c r="O27" s="7"/>
      <c r="P27" s="7"/>
      <c r="Q27" s="7"/>
    </row>
    <row r="28" spans="4:26" x14ac:dyDescent="0.25">
      <c r="D28" s="14"/>
      <c r="E28" s="17"/>
      <c r="F28" s="6"/>
      <c r="G28" s="6"/>
      <c r="H28" s="68"/>
      <c r="I28" s="68"/>
      <c r="J28" s="6"/>
      <c r="K28" s="6"/>
      <c r="L28" s="6"/>
      <c r="M28" s="68"/>
      <c r="N28" s="68"/>
      <c r="O28" s="68"/>
      <c r="P28" s="6"/>
      <c r="Q28" s="6"/>
    </row>
    <row r="29" spans="4:26" x14ac:dyDescent="0.25">
      <c r="D29" s="27"/>
      <c r="E29" s="17"/>
      <c r="F29" s="20"/>
      <c r="G29" s="20"/>
      <c r="H29" s="20"/>
      <c r="I29" s="20"/>
      <c r="J29" s="7"/>
      <c r="K29" s="7"/>
      <c r="L29" s="7"/>
      <c r="M29" s="7"/>
      <c r="N29" s="7"/>
      <c r="O29" s="7"/>
      <c r="P29" s="7"/>
      <c r="Q29" s="20"/>
    </row>
    <row r="30" spans="4:26" x14ac:dyDescent="0.25">
      <c r="D30" s="27"/>
      <c r="E30" s="15"/>
      <c r="F30" s="6"/>
      <c r="G30" s="6"/>
      <c r="H30" s="68"/>
      <c r="I30" s="68"/>
      <c r="J30" s="6"/>
      <c r="K30" s="6"/>
      <c r="L30" s="6"/>
      <c r="M30" s="68"/>
      <c r="N30" s="68"/>
      <c r="O30" s="68"/>
      <c r="P30" s="6"/>
      <c r="Q30" s="6"/>
    </row>
    <row r="31" spans="4:26" x14ac:dyDescent="0.25">
      <c r="D31" s="14"/>
      <c r="E31" s="19"/>
      <c r="F31" s="6"/>
      <c r="G31" s="6"/>
      <c r="H31" s="68"/>
      <c r="I31" s="68"/>
      <c r="J31" s="6"/>
      <c r="K31" s="6"/>
      <c r="L31" s="6"/>
      <c r="M31" s="68"/>
      <c r="N31" s="68"/>
      <c r="O31" s="68"/>
      <c r="P31" s="6"/>
      <c r="Q31" s="6"/>
    </row>
    <row r="32" spans="4:26" x14ac:dyDescent="0.25">
      <c r="D32" s="27"/>
      <c r="E32" s="17"/>
      <c r="F32" s="7"/>
      <c r="G32" s="7"/>
      <c r="H32" s="7"/>
      <c r="I32" s="7"/>
      <c r="J32" s="21"/>
      <c r="K32" s="21"/>
      <c r="L32" s="21"/>
      <c r="M32" s="21"/>
      <c r="N32" s="21"/>
      <c r="O32" s="21"/>
      <c r="P32" s="21"/>
      <c r="Q32" s="21"/>
      <c r="S32" s="38"/>
      <c r="T32" s="38"/>
      <c r="U32" s="38"/>
      <c r="V32" s="38"/>
      <c r="W32" s="38"/>
      <c r="X32" s="38"/>
      <c r="Y32" s="38"/>
      <c r="Z32" s="38"/>
    </row>
    <row r="33" spans="4:17" x14ac:dyDescent="0.25">
      <c r="D33" s="27"/>
      <c r="E33" s="15"/>
      <c r="F33" s="6"/>
      <c r="G33" s="6"/>
      <c r="H33" s="68"/>
      <c r="I33" s="68"/>
      <c r="J33" s="6"/>
      <c r="K33" s="6"/>
      <c r="L33" s="6"/>
      <c r="M33" s="68"/>
      <c r="N33" s="68"/>
      <c r="O33" s="68"/>
      <c r="P33" s="6"/>
      <c r="Q33" s="6"/>
    </row>
    <row r="34" spans="4:17" x14ac:dyDescent="0.25">
      <c r="D34" s="13"/>
      <c r="E34" s="13"/>
      <c r="F34" s="41"/>
      <c r="G34" s="41"/>
      <c r="H34" s="41"/>
      <c r="I34" s="41"/>
      <c r="J34" s="41"/>
      <c r="K34" s="41"/>
      <c r="L34" s="41"/>
      <c r="M34" s="41"/>
      <c r="N34" s="41"/>
      <c r="O34" s="41"/>
      <c r="P34" s="41"/>
      <c r="Q34" s="41"/>
    </row>
    <row r="35" spans="4:17" x14ac:dyDescent="0.25">
      <c r="D35" s="36"/>
      <c r="E35" s="37"/>
      <c r="F35" s="37"/>
      <c r="G35" s="37"/>
      <c r="H35" s="37"/>
      <c r="I35" s="37"/>
      <c r="J35" s="37"/>
      <c r="K35" s="37"/>
      <c r="L35" s="37"/>
      <c r="M35" s="37"/>
      <c r="N35" s="37"/>
      <c r="O35" s="37"/>
      <c r="P35" s="37"/>
      <c r="Q35" s="37"/>
    </row>
    <row r="36" spans="4:17" x14ac:dyDescent="0.25">
      <c r="D36" s="37"/>
      <c r="E36" s="37"/>
      <c r="F36" s="37"/>
      <c r="G36" s="37"/>
      <c r="H36" s="37"/>
      <c r="I36" s="37"/>
      <c r="J36" s="37"/>
      <c r="K36" s="37"/>
      <c r="L36" s="37"/>
      <c r="M36" s="37"/>
      <c r="N36" s="37"/>
      <c r="O36" s="37"/>
      <c r="P36" s="37"/>
      <c r="Q36" s="37"/>
    </row>
    <row r="37" spans="4:17" x14ac:dyDescent="0.25">
      <c r="D37" s="37"/>
      <c r="E37" s="37"/>
      <c r="F37" s="37"/>
      <c r="G37" s="37"/>
      <c r="H37" s="37"/>
      <c r="I37" s="37"/>
      <c r="J37" s="37"/>
      <c r="K37" s="37"/>
      <c r="L37" s="37"/>
      <c r="M37" s="37"/>
      <c r="N37" s="37"/>
      <c r="O37" s="37"/>
      <c r="P37" s="37"/>
      <c r="Q37" s="37"/>
    </row>
    <row r="38" spans="4:17" x14ac:dyDescent="0.25">
      <c r="D38" s="37"/>
      <c r="E38" s="37"/>
      <c r="F38" s="37"/>
      <c r="G38" s="37"/>
      <c r="H38" s="37"/>
      <c r="I38" s="37"/>
      <c r="J38" s="37"/>
      <c r="K38" s="37"/>
      <c r="L38" s="37"/>
      <c r="M38" s="37"/>
      <c r="N38" s="37"/>
      <c r="O38" s="37"/>
      <c r="P38" s="37"/>
      <c r="Q38" s="37"/>
    </row>
    <row r="39" spans="4:17" x14ac:dyDescent="0.25">
      <c r="D39" s="37"/>
      <c r="E39" s="37"/>
      <c r="F39" s="37"/>
      <c r="G39" s="37"/>
      <c r="H39" s="37"/>
      <c r="I39" s="37"/>
      <c r="J39" s="37"/>
      <c r="K39" s="37"/>
      <c r="L39" s="37"/>
      <c r="M39" s="37"/>
      <c r="N39" s="37"/>
      <c r="O39" s="37"/>
      <c r="P39" s="37"/>
      <c r="Q39" s="37"/>
    </row>
    <row r="40" spans="4:17" x14ac:dyDescent="0.25">
      <c r="D40" s="37"/>
      <c r="E40" s="37"/>
      <c r="F40" s="37"/>
      <c r="G40" s="37"/>
      <c r="H40" s="37"/>
      <c r="I40" s="37"/>
      <c r="J40" s="37"/>
      <c r="K40" s="37"/>
      <c r="L40" s="37"/>
      <c r="M40" s="37"/>
      <c r="N40" s="37"/>
      <c r="O40" s="37"/>
      <c r="P40" s="37"/>
      <c r="Q40" s="37"/>
    </row>
    <row r="41" spans="4:17" x14ac:dyDescent="0.25">
      <c r="D41" s="37"/>
      <c r="E41" s="37"/>
      <c r="F41" s="37"/>
      <c r="G41" s="37"/>
      <c r="H41" s="37"/>
      <c r="I41" s="37"/>
      <c r="J41" s="37"/>
      <c r="K41" s="37"/>
      <c r="L41" s="37"/>
      <c r="M41" s="37"/>
      <c r="N41" s="37"/>
      <c r="O41" s="37"/>
      <c r="P41" s="37"/>
      <c r="Q41" s="37"/>
    </row>
    <row r="42" spans="4:17" x14ac:dyDescent="0.25">
      <c r="D42" s="37"/>
      <c r="E42" s="37"/>
      <c r="F42" s="37"/>
      <c r="G42" s="37"/>
      <c r="H42" s="37"/>
      <c r="I42" s="37"/>
      <c r="J42" s="37"/>
      <c r="K42" s="37"/>
      <c r="L42" s="37"/>
      <c r="M42" s="37"/>
      <c r="N42" s="37"/>
      <c r="O42" s="37"/>
      <c r="P42" s="37"/>
      <c r="Q42" s="37"/>
    </row>
    <row r="43" spans="4:17" x14ac:dyDescent="0.25">
      <c r="D43" s="37"/>
      <c r="E43" s="37"/>
      <c r="F43" s="37"/>
      <c r="G43" s="37"/>
      <c r="H43" s="37"/>
      <c r="I43" s="37"/>
      <c r="J43" s="37"/>
      <c r="K43" s="37"/>
      <c r="L43" s="37"/>
      <c r="M43" s="37"/>
      <c r="N43" s="37"/>
      <c r="O43" s="37"/>
      <c r="P43" s="37"/>
      <c r="Q43" s="37"/>
    </row>
    <row r="44" spans="4:17" x14ac:dyDescent="0.25">
      <c r="D44" s="37"/>
      <c r="E44" s="37"/>
      <c r="F44" s="37"/>
      <c r="G44" s="37"/>
      <c r="H44" s="37"/>
      <c r="I44" s="37"/>
      <c r="J44" s="37"/>
      <c r="K44" s="37"/>
      <c r="L44" s="37"/>
      <c r="M44" s="37"/>
      <c r="N44" s="37"/>
      <c r="O44" s="37"/>
      <c r="P44" s="37"/>
      <c r="Q44" s="37"/>
    </row>
  </sheetData>
  <mergeCells count="41">
    <mergeCell ref="B2:C2"/>
    <mergeCell ref="E2:E4"/>
    <mergeCell ref="C6:C7"/>
    <mergeCell ref="F6:K6"/>
    <mergeCell ref="B3:B4"/>
    <mergeCell ref="C3:C4"/>
    <mergeCell ref="E6:E7"/>
    <mergeCell ref="B6:B9"/>
    <mergeCell ref="C8:C9"/>
    <mergeCell ref="G7:H7"/>
    <mergeCell ref="I7:K7"/>
    <mergeCell ref="E8:E9"/>
    <mergeCell ref="B11:B15"/>
    <mergeCell ref="F15:G15"/>
    <mergeCell ref="L15:N15"/>
    <mergeCell ref="I15:K15"/>
    <mergeCell ref="D18:M18"/>
    <mergeCell ref="D17:Q17"/>
    <mergeCell ref="E16:Q16"/>
    <mergeCell ref="I11:K11"/>
    <mergeCell ref="P12:Q12"/>
    <mergeCell ref="P13:Q13"/>
    <mergeCell ref="P14:Q14"/>
    <mergeCell ref="P15:Q15"/>
    <mergeCell ref="F12:G12"/>
    <mergeCell ref="L12:N12"/>
    <mergeCell ref="D1:Q1"/>
    <mergeCell ref="F13:G13"/>
    <mergeCell ref="F14:G14"/>
    <mergeCell ref="L6:Q6"/>
    <mergeCell ref="F2:Q4"/>
    <mergeCell ref="F11:G11"/>
    <mergeCell ref="L13:N13"/>
    <mergeCell ref="L14:N14"/>
    <mergeCell ref="I12:K12"/>
    <mergeCell ref="I13:K13"/>
    <mergeCell ref="L11:N11"/>
    <mergeCell ref="I14:K14"/>
    <mergeCell ref="P11:Q11"/>
    <mergeCell ref="O7:Q7"/>
    <mergeCell ref="M7:N7"/>
  </mergeCells>
  <printOptions horizontalCentered="1"/>
  <pageMargins left="0.23622047244094491" right="0.23622047244094491" top="0.39370078740157483" bottom="0.39370078740157483" header="0.31496062992125984" footer="0.31496062992125984"/>
  <pageSetup paperSize="9" scale="70" fitToWidth="0" fitToHeight="0" orientation="landscape" r:id="rId1"/>
  <headerFooter>
    <oddFooter>&amp;C_x000D_&amp;1#&amp;"Calibri"&amp;10&amp;K0000FF Restricted Use - À usage restreint</oddFooter>
  </headerFooter>
  <customProperties>
    <customPr name="Footnotes" r:id="rId2"/>
    <customPr name="PrintArea" r:id="rId3"/>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26227-4689-4DF2-AC82-12B410D27A72}">
  <sheetPr codeName="Sheet12"/>
  <dimension ref="A1:AC30"/>
  <sheetViews>
    <sheetView topLeftCell="A3" zoomScale="70" zoomScaleNormal="70" zoomScalePageLayoutView="53" workbookViewId="0">
      <selection activeCell="B16" sqref="B16:P17"/>
    </sheetView>
  </sheetViews>
  <sheetFormatPr defaultRowHeight="12.5" x14ac:dyDescent="0.25"/>
  <cols>
    <col min="1" max="1" width="3.7265625" style="711" customWidth="1"/>
    <col min="2" max="3" width="7.81640625" style="711" customWidth="1"/>
    <col min="4" max="4" width="69.453125" style="711" customWidth="1"/>
    <col min="5" max="5" width="6.81640625" style="711" customWidth="1"/>
    <col min="6" max="6" width="11" style="711" customWidth="1"/>
    <col min="7" max="7" width="9.7265625" style="711" customWidth="1"/>
    <col min="8" max="8" width="10.81640625" style="711" customWidth="1"/>
    <col min="9" max="9" width="8.81640625" style="711" customWidth="1"/>
    <col min="10" max="10" width="7.1796875" style="711" customWidth="1"/>
    <col min="11" max="13" width="5.54296875" style="711" customWidth="1"/>
    <col min="14" max="14" width="9.26953125" style="711" customWidth="1"/>
    <col min="15" max="15" width="10" style="711" customWidth="1"/>
    <col min="16" max="16" width="8.1796875" style="711" customWidth="1"/>
    <col min="17" max="17" width="31" style="711" customWidth="1"/>
    <col min="18" max="191" width="8.7265625" style="711"/>
    <col min="192" max="192" width="34.54296875" style="711" customWidth="1"/>
    <col min="193" max="193" width="9.81640625" style="711" customWidth="1"/>
    <col min="194" max="194" width="11.453125" style="711" bestFit="1" customWidth="1"/>
    <col min="195" max="195" width="11.7265625" style="711" customWidth="1"/>
    <col min="196" max="196" width="12.7265625" style="711" customWidth="1"/>
    <col min="197" max="197" width="12.453125" style="711" customWidth="1"/>
    <col min="198" max="198" width="10.81640625" style="711" customWidth="1"/>
    <col min="199" max="199" width="11.453125" style="711" customWidth="1"/>
    <col min="200" max="447" width="8.7265625" style="711"/>
    <col min="448" max="448" width="34.54296875" style="711" customWidth="1"/>
    <col min="449" max="449" width="9.81640625" style="711" customWidth="1"/>
    <col min="450" max="450" width="11.453125" style="711" bestFit="1" customWidth="1"/>
    <col min="451" max="451" width="11.7265625" style="711" customWidth="1"/>
    <col min="452" max="452" width="12.7265625" style="711" customWidth="1"/>
    <col min="453" max="453" width="12.453125" style="711" customWidth="1"/>
    <col min="454" max="454" width="10.81640625" style="711" customWidth="1"/>
    <col min="455" max="455" width="11.453125" style="711" customWidth="1"/>
    <col min="456" max="703" width="8.7265625" style="711"/>
    <col min="704" max="704" width="34.54296875" style="711" customWidth="1"/>
    <col min="705" max="705" width="9.81640625" style="711" customWidth="1"/>
    <col min="706" max="706" width="11.453125" style="711" bestFit="1" customWidth="1"/>
    <col min="707" max="707" width="11.7265625" style="711" customWidth="1"/>
    <col min="708" max="708" width="12.7265625" style="711" customWidth="1"/>
    <col min="709" max="709" width="12.453125" style="711" customWidth="1"/>
    <col min="710" max="710" width="10.81640625" style="711" customWidth="1"/>
    <col min="711" max="711" width="11.453125" style="711" customWidth="1"/>
    <col min="712" max="959" width="8.7265625" style="711"/>
    <col min="960" max="960" width="34.54296875" style="711" customWidth="1"/>
    <col min="961" max="961" width="9.81640625" style="711" customWidth="1"/>
    <col min="962" max="962" width="11.453125" style="711" bestFit="1" customWidth="1"/>
    <col min="963" max="963" width="11.7265625" style="711" customWidth="1"/>
    <col min="964" max="964" width="12.7265625" style="711" customWidth="1"/>
    <col min="965" max="965" width="12.453125" style="711" customWidth="1"/>
    <col min="966" max="966" width="10.81640625" style="711" customWidth="1"/>
    <col min="967" max="967" width="11.453125" style="711" customWidth="1"/>
    <col min="968" max="1215" width="8.7265625" style="711"/>
    <col min="1216" max="1216" width="34.54296875" style="711" customWidth="1"/>
    <col min="1217" max="1217" width="9.81640625" style="711" customWidth="1"/>
    <col min="1218" max="1218" width="11.453125" style="711" bestFit="1" customWidth="1"/>
    <col min="1219" max="1219" width="11.7265625" style="711" customWidth="1"/>
    <col min="1220" max="1220" width="12.7265625" style="711" customWidth="1"/>
    <col min="1221" max="1221" width="12.453125" style="711" customWidth="1"/>
    <col min="1222" max="1222" width="10.81640625" style="711" customWidth="1"/>
    <col min="1223" max="1223" width="11.453125" style="711" customWidth="1"/>
    <col min="1224" max="1471" width="8.7265625" style="711"/>
    <col min="1472" max="1472" width="34.54296875" style="711" customWidth="1"/>
    <col min="1473" max="1473" width="9.81640625" style="711" customWidth="1"/>
    <col min="1474" max="1474" width="11.453125" style="711" bestFit="1" customWidth="1"/>
    <col min="1475" max="1475" width="11.7265625" style="711" customWidth="1"/>
    <col min="1476" max="1476" width="12.7265625" style="711" customWidth="1"/>
    <col min="1477" max="1477" width="12.453125" style="711" customWidth="1"/>
    <col min="1478" max="1478" width="10.81640625" style="711" customWidth="1"/>
    <col min="1479" max="1479" width="11.453125" style="711" customWidth="1"/>
    <col min="1480" max="1727" width="8.7265625" style="711"/>
    <col min="1728" max="1728" width="34.54296875" style="711" customWidth="1"/>
    <col min="1729" max="1729" width="9.81640625" style="711" customWidth="1"/>
    <col min="1730" max="1730" width="11.453125" style="711" bestFit="1" customWidth="1"/>
    <col min="1731" max="1731" width="11.7265625" style="711" customWidth="1"/>
    <col min="1732" max="1732" width="12.7265625" style="711" customWidth="1"/>
    <col min="1733" max="1733" width="12.453125" style="711" customWidth="1"/>
    <col min="1734" max="1734" width="10.81640625" style="711" customWidth="1"/>
    <col min="1735" max="1735" width="11.453125" style="711" customWidth="1"/>
    <col min="1736" max="1983" width="8.7265625" style="711"/>
    <col min="1984" max="1984" width="34.54296875" style="711" customWidth="1"/>
    <col min="1985" max="1985" width="9.81640625" style="711" customWidth="1"/>
    <col min="1986" max="1986" width="11.453125" style="711" bestFit="1" customWidth="1"/>
    <col min="1987" max="1987" width="11.7265625" style="711" customWidth="1"/>
    <col min="1988" max="1988" width="12.7265625" style="711" customWidth="1"/>
    <col min="1989" max="1989" width="12.453125" style="711" customWidth="1"/>
    <col min="1990" max="1990" width="10.81640625" style="711" customWidth="1"/>
    <col min="1991" max="1991" width="11.453125" style="711" customWidth="1"/>
    <col min="1992" max="2239" width="8.7265625" style="711"/>
    <col min="2240" max="2240" width="34.54296875" style="711" customWidth="1"/>
    <col min="2241" max="2241" width="9.81640625" style="711" customWidth="1"/>
    <col min="2242" max="2242" width="11.453125" style="711" bestFit="1" customWidth="1"/>
    <col min="2243" max="2243" width="11.7265625" style="711" customWidth="1"/>
    <col min="2244" max="2244" width="12.7265625" style="711" customWidth="1"/>
    <col min="2245" max="2245" width="12.453125" style="711" customWidth="1"/>
    <col min="2246" max="2246" width="10.81640625" style="711" customWidth="1"/>
    <col min="2247" max="2247" width="11.453125" style="711" customWidth="1"/>
    <col min="2248" max="2495" width="8.7265625" style="711"/>
    <col min="2496" max="2496" width="34.54296875" style="711" customWidth="1"/>
    <col min="2497" max="2497" width="9.81640625" style="711" customWidth="1"/>
    <col min="2498" max="2498" width="11.453125" style="711" bestFit="1" customWidth="1"/>
    <col min="2499" max="2499" width="11.7265625" style="711" customWidth="1"/>
    <col min="2500" max="2500" width="12.7265625" style="711" customWidth="1"/>
    <col min="2501" max="2501" width="12.453125" style="711" customWidth="1"/>
    <col min="2502" max="2502" width="10.81640625" style="711" customWidth="1"/>
    <col min="2503" max="2503" width="11.453125" style="711" customWidth="1"/>
    <col min="2504" max="2751" width="8.7265625" style="711"/>
    <col min="2752" max="2752" width="34.54296875" style="711" customWidth="1"/>
    <col min="2753" max="2753" width="9.81640625" style="711" customWidth="1"/>
    <col min="2754" max="2754" width="11.453125" style="711" bestFit="1" customWidth="1"/>
    <col min="2755" max="2755" width="11.7265625" style="711" customWidth="1"/>
    <col min="2756" max="2756" width="12.7265625" style="711" customWidth="1"/>
    <col min="2757" max="2757" width="12.453125" style="711" customWidth="1"/>
    <col min="2758" max="2758" width="10.81640625" style="711" customWidth="1"/>
    <col min="2759" max="2759" width="11.453125" style="711" customWidth="1"/>
    <col min="2760" max="3007" width="8.7265625" style="711"/>
    <col min="3008" max="3008" width="34.54296875" style="711" customWidth="1"/>
    <col min="3009" max="3009" width="9.81640625" style="711" customWidth="1"/>
    <col min="3010" max="3010" width="11.453125" style="711" bestFit="1" customWidth="1"/>
    <col min="3011" max="3011" width="11.7265625" style="711" customWidth="1"/>
    <col min="3012" max="3012" width="12.7265625" style="711" customWidth="1"/>
    <col min="3013" max="3013" width="12.453125" style="711" customWidth="1"/>
    <col min="3014" max="3014" width="10.81640625" style="711" customWidth="1"/>
    <col min="3015" max="3015" width="11.453125" style="711" customWidth="1"/>
    <col min="3016" max="3263" width="8.7265625" style="711"/>
    <col min="3264" max="3264" width="34.54296875" style="711" customWidth="1"/>
    <col min="3265" max="3265" width="9.81640625" style="711" customWidth="1"/>
    <col min="3266" max="3266" width="11.453125" style="711" bestFit="1" customWidth="1"/>
    <col min="3267" max="3267" width="11.7265625" style="711" customWidth="1"/>
    <col min="3268" max="3268" width="12.7265625" style="711" customWidth="1"/>
    <col min="3269" max="3269" width="12.453125" style="711" customWidth="1"/>
    <col min="3270" max="3270" width="10.81640625" style="711" customWidth="1"/>
    <col min="3271" max="3271" width="11.453125" style="711" customWidth="1"/>
    <col min="3272" max="3519" width="8.7265625" style="711"/>
    <col min="3520" max="3520" width="34.54296875" style="711" customWidth="1"/>
    <col min="3521" max="3521" width="9.81640625" style="711" customWidth="1"/>
    <col min="3522" max="3522" width="11.453125" style="711" bestFit="1" customWidth="1"/>
    <col min="3523" max="3523" width="11.7265625" style="711" customWidth="1"/>
    <col min="3524" max="3524" width="12.7265625" style="711" customWidth="1"/>
    <col min="3525" max="3525" width="12.453125" style="711" customWidth="1"/>
    <col min="3526" max="3526" width="10.81640625" style="711" customWidth="1"/>
    <col min="3527" max="3527" width="11.453125" style="711" customWidth="1"/>
    <col min="3528" max="3775" width="8.7265625" style="711"/>
    <col min="3776" max="3776" width="34.54296875" style="711" customWidth="1"/>
    <col min="3777" max="3777" width="9.81640625" style="711" customWidth="1"/>
    <col min="3778" max="3778" width="11.453125" style="711" bestFit="1" customWidth="1"/>
    <col min="3779" max="3779" width="11.7265625" style="711" customWidth="1"/>
    <col min="3780" max="3780" width="12.7265625" style="711" customWidth="1"/>
    <col min="3781" max="3781" width="12.453125" style="711" customWidth="1"/>
    <col min="3782" max="3782" width="10.81640625" style="711" customWidth="1"/>
    <col min="3783" max="3783" width="11.453125" style="711" customWidth="1"/>
    <col min="3784" max="4031" width="8.7265625" style="711"/>
    <col min="4032" max="4032" width="34.54296875" style="711" customWidth="1"/>
    <col min="4033" max="4033" width="9.81640625" style="711" customWidth="1"/>
    <col min="4034" max="4034" width="11.453125" style="711" bestFit="1" customWidth="1"/>
    <col min="4035" max="4035" width="11.7265625" style="711" customWidth="1"/>
    <col min="4036" max="4036" width="12.7265625" style="711" customWidth="1"/>
    <col min="4037" max="4037" width="12.453125" style="711" customWidth="1"/>
    <col min="4038" max="4038" width="10.81640625" style="711" customWidth="1"/>
    <col min="4039" max="4039" width="11.453125" style="711" customWidth="1"/>
    <col min="4040" max="4287" width="8.7265625" style="711"/>
    <col min="4288" max="4288" width="34.54296875" style="711" customWidth="1"/>
    <col min="4289" max="4289" width="9.81640625" style="711" customWidth="1"/>
    <col min="4290" max="4290" width="11.453125" style="711" bestFit="1" customWidth="1"/>
    <col min="4291" max="4291" width="11.7265625" style="711" customWidth="1"/>
    <col min="4292" max="4292" width="12.7265625" style="711" customWidth="1"/>
    <col min="4293" max="4293" width="12.453125" style="711" customWidth="1"/>
    <col min="4294" max="4294" width="10.81640625" style="711" customWidth="1"/>
    <col min="4295" max="4295" width="11.453125" style="711" customWidth="1"/>
    <col min="4296" max="4543" width="8.7265625" style="711"/>
    <col min="4544" max="4544" width="34.54296875" style="711" customWidth="1"/>
    <col min="4545" max="4545" width="9.81640625" style="711" customWidth="1"/>
    <col min="4546" max="4546" width="11.453125" style="711" bestFit="1" customWidth="1"/>
    <col min="4547" max="4547" width="11.7265625" style="711" customWidth="1"/>
    <col min="4548" max="4548" width="12.7265625" style="711" customWidth="1"/>
    <col min="4549" max="4549" width="12.453125" style="711" customWidth="1"/>
    <col min="4550" max="4550" width="10.81640625" style="711" customWidth="1"/>
    <col min="4551" max="4551" width="11.453125" style="711" customWidth="1"/>
    <col min="4552" max="4799" width="8.7265625" style="711"/>
    <col min="4800" max="4800" width="34.54296875" style="711" customWidth="1"/>
    <col min="4801" max="4801" width="9.81640625" style="711" customWidth="1"/>
    <col min="4802" max="4802" width="11.453125" style="711" bestFit="1" customWidth="1"/>
    <col min="4803" max="4803" width="11.7265625" style="711" customWidth="1"/>
    <col min="4804" max="4804" width="12.7265625" style="711" customWidth="1"/>
    <col min="4805" max="4805" width="12.453125" style="711" customWidth="1"/>
    <col min="4806" max="4806" width="10.81640625" style="711" customWidth="1"/>
    <col min="4807" max="4807" width="11.453125" style="711" customWidth="1"/>
    <col min="4808" max="5055" width="8.7265625" style="711"/>
    <col min="5056" max="5056" width="34.54296875" style="711" customWidth="1"/>
    <col min="5057" max="5057" width="9.81640625" style="711" customWidth="1"/>
    <col min="5058" max="5058" width="11.453125" style="711" bestFit="1" customWidth="1"/>
    <col min="5059" max="5059" width="11.7265625" style="711" customWidth="1"/>
    <col min="5060" max="5060" width="12.7265625" style="711" customWidth="1"/>
    <col min="5061" max="5061" width="12.453125" style="711" customWidth="1"/>
    <col min="5062" max="5062" width="10.81640625" style="711" customWidth="1"/>
    <col min="5063" max="5063" width="11.453125" style="711" customWidth="1"/>
    <col min="5064" max="5311" width="8.7265625" style="711"/>
    <col min="5312" max="5312" width="34.54296875" style="711" customWidth="1"/>
    <col min="5313" max="5313" width="9.81640625" style="711" customWidth="1"/>
    <col min="5314" max="5314" width="11.453125" style="711" bestFit="1" customWidth="1"/>
    <col min="5315" max="5315" width="11.7265625" style="711" customWidth="1"/>
    <col min="5316" max="5316" width="12.7265625" style="711" customWidth="1"/>
    <col min="5317" max="5317" width="12.453125" style="711" customWidth="1"/>
    <col min="5318" max="5318" width="10.81640625" style="711" customWidth="1"/>
    <col min="5319" max="5319" width="11.453125" style="711" customWidth="1"/>
    <col min="5320" max="5567" width="8.7265625" style="711"/>
    <col min="5568" max="5568" width="34.54296875" style="711" customWidth="1"/>
    <col min="5569" max="5569" width="9.81640625" style="711" customWidth="1"/>
    <col min="5570" max="5570" width="11.453125" style="711" bestFit="1" customWidth="1"/>
    <col min="5571" max="5571" width="11.7265625" style="711" customWidth="1"/>
    <col min="5572" max="5572" width="12.7265625" style="711" customWidth="1"/>
    <col min="5573" max="5573" width="12.453125" style="711" customWidth="1"/>
    <col min="5574" max="5574" width="10.81640625" style="711" customWidth="1"/>
    <col min="5575" max="5575" width="11.453125" style="711" customWidth="1"/>
    <col min="5576" max="5823" width="8.7265625" style="711"/>
    <col min="5824" max="5824" width="34.54296875" style="711" customWidth="1"/>
    <col min="5825" max="5825" width="9.81640625" style="711" customWidth="1"/>
    <col min="5826" max="5826" width="11.453125" style="711" bestFit="1" customWidth="1"/>
    <col min="5827" max="5827" width="11.7265625" style="711" customWidth="1"/>
    <col min="5828" max="5828" width="12.7265625" style="711" customWidth="1"/>
    <col min="5829" max="5829" width="12.453125" style="711" customWidth="1"/>
    <col min="5830" max="5830" width="10.81640625" style="711" customWidth="1"/>
    <col min="5831" max="5831" width="11.453125" style="711" customWidth="1"/>
    <col min="5832" max="6079" width="8.7265625" style="711"/>
    <col min="6080" max="6080" width="34.54296875" style="711" customWidth="1"/>
    <col min="6081" max="6081" width="9.81640625" style="711" customWidth="1"/>
    <col min="6082" max="6082" width="11.453125" style="711" bestFit="1" customWidth="1"/>
    <col min="6083" max="6083" width="11.7265625" style="711" customWidth="1"/>
    <col min="6084" max="6084" width="12.7265625" style="711" customWidth="1"/>
    <col min="6085" max="6085" width="12.453125" style="711" customWidth="1"/>
    <col min="6086" max="6086" width="10.81640625" style="711" customWidth="1"/>
    <col min="6087" max="6087" width="11.453125" style="711" customWidth="1"/>
    <col min="6088" max="6335" width="8.7265625" style="711"/>
    <col min="6336" max="6336" width="34.54296875" style="711" customWidth="1"/>
    <col min="6337" max="6337" width="9.81640625" style="711" customWidth="1"/>
    <col min="6338" max="6338" width="11.453125" style="711" bestFit="1" customWidth="1"/>
    <col min="6339" max="6339" width="11.7265625" style="711" customWidth="1"/>
    <col min="6340" max="6340" width="12.7265625" style="711" customWidth="1"/>
    <col min="6341" max="6341" width="12.453125" style="711" customWidth="1"/>
    <col min="6342" max="6342" width="10.81640625" style="711" customWidth="1"/>
    <col min="6343" max="6343" width="11.453125" style="711" customWidth="1"/>
    <col min="6344" max="6591" width="8.7265625" style="711"/>
    <col min="6592" max="6592" width="34.54296875" style="711" customWidth="1"/>
    <col min="6593" max="6593" width="9.81640625" style="711" customWidth="1"/>
    <col min="6594" max="6594" width="11.453125" style="711" bestFit="1" customWidth="1"/>
    <col min="6595" max="6595" width="11.7265625" style="711" customWidth="1"/>
    <col min="6596" max="6596" width="12.7265625" style="711" customWidth="1"/>
    <col min="6597" max="6597" width="12.453125" style="711" customWidth="1"/>
    <col min="6598" max="6598" width="10.81640625" style="711" customWidth="1"/>
    <col min="6599" max="6599" width="11.453125" style="711" customWidth="1"/>
    <col min="6600" max="6847" width="8.7265625" style="711"/>
    <col min="6848" max="6848" width="34.54296875" style="711" customWidth="1"/>
    <col min="6849" max="6849" width="9.81640625" style="711" customWidth="1"/>
    <col min="6850" max="6850" width="11.453125" style="711" bestFit="1" customWidth="1"/>
    <col min="6851" max="6851" width="11.7265625" style="711" customWidth="1"/>
    <col min="6852" max="6852" width="12.7265625" style="711" customWidth="1"/>
    <col min="6853" max="6853" width="12.453125" style="711" customWidth="1"/>
    <col min="6854" max="6854" width="10.81640625" style="711" customWidth="1"/>
    <col min="6855" max="6855" width="11.453125" style="711" customWidth="1"/>
    <col min="6856" max="7103" width="8.7265625" style="711"/>
    <col min="7104" max="7104" width="34.54296875" style="711" customWidth="1"/>
    <col min="7105" max="7105" width="9.81640625" style="711" customWidth="1"/>
    <col min="7106" max="7106" width="11.453125" style="711" bestFit="1" customWidth="1"/>
    <col min="7107" max="7107" width="11.7265625" style="711" customWidth="1"/>
    <col min="7108" max="7108" width="12.7265625" style="711" customWidth="1"/>
    <col min="7109" max="7109" width="12.453125" style="711" customWidth="1"/>
    <col min="7110" max="7110" width="10.81640625" style="711" customWidth="1"/>
    <col min="7111" max="7111" width="11.453125" style="711" customWidth="1"/>
    <col min="7112" max="7359" width="8.7265625" style="711"/>
    <col min="7360" max="7360" width="34.54296875" style="711" customWidth="1"/>
    <col min="7361" max="7361" width="9.81640625" style="711" customWidth="1"/>
    <col min="7362" max="7362" width="11.453125" style="711" bestFit="1" customWidth="1"/>
    <col min="7363" max="7363" width="11.7265625" style="711" customWidth="1"/>
    <col min="7364" max="7364" width="12.7265625" style="711" customWidth="1"/>
    <col min="7365" max="7365" width="12.453125" style="711" customWidth="1"/>
    <col min="7366" max="7366" width="10.81640625" style="711" customWidth="1"/>
    <col min="7367" max="7367" width="11.453125" style="711" customWidth="1"/>
    <col min="7368" max="7615" width="8.7265625" style="711"/>
    <col min="7616" max="7616" width="34.54296875" style="711" customWidth="1"/>
    <col min="7617" max="7617" width="9.81640625" style="711" customWidth="1"/>
    <col min="7618" max="7618" width="11.453125" style="711" bestFit="1" customWidth="1"/>
    <col min="7619" max="7619" width="11.7265625" style="711" customWidth="1"/>
    <col min="7620" max="7620" width="12.7265625" style="711" customWidth="1"/>
    <col min="7621" max="7621" width="12.453125" style="711" customWidth="1"/>
    <col min="7622" max="7622" width="10.81640625" style="711" customWidth="1"/>
    <col min="7623" max="7623" width="11.453125" style="711" customWidth="1"/>
    <col min="7624" max="7871" width="8.7265625" style="711"/>
    <col min="7872" max="7872" width="34.54296875" style="711" customWidth="1"/>
    <col min="7873" max="7873" width="9.81640625" style="711" customWidth="1"/>
    <col min="7874" max="7874" width="11.453125" style="711" bestFit="1" customWidth="1"/>
    <col min="7875" max="7875" width="11.7265625" style="711" customWidth="1"/>
    <col min="7876" max="7876" width="12.7265625" style="711" customWidth="1"/>
    <col min="7877" max="7877" width="12.453125" style="711" customWidth="1"/>
    <col min="7878" max="7878" width="10.81640625" style="711" customWidth="1"/>
    <col min="7879" max="7879" width="11.453125" style="711" customWidth="1"/>
    <col min="7880" max="8127" width="8.7265625" style="711"/>
    <col min="8128" max="8128" width="34.54296875" style="711" customWidth="1"/>
    <col min="8129" max="8129" width="9.81640625" style="711" customWidth="1"/>
    <col min="8130" max="8130" width="11.453125" style="711" bestFit="1" customWidth="1"/>
    <col min="8131" max="8131" width="11.7265625" style="711" customWidth="1"/>
    <col min="8132" max="8132" width="12.7265625" style="711" customWidth="1"/>
    <col min="8133" max="8133" width="12.453125" style="711" customWidth="1"/>
    <col min="8134" max="8134" width="10.81640625" style="711" customWidth="1"/>
    <col min="8135" max="8135" width="11.453125" style="711" customWidth="1"/>
    <col min="8136" max="8383" width="8.7265625" style="711"/>
    <col min="8384" max="8384" width="34.54296875" style="711" customWidth="1"/>
    <col min="8385" max="8385" width="9.81640625" style="711" customWidth="1"/>
    <col min="8386" max="8386" width="11.453125" style="711" bestFit="1" customWidth="1"/>
    <col min="8387" max="8387" width="11.7265625" style="711" customWidth="1"/>
    <col min="8388" max="8388" width="12.7265625" style="711" customWidth="1"/>
    <col min="8389" max="8389" width="12.453125" style="711" customWidth="1"/>
    <col min="8390" max="8390" width="10.81640625" style="711" customWidth="1"/>
    <col min="8391" max="8391" width="11.453125" style="711" customWidth="1"/>
    <col min="8392" max="8639" width="8.7265625" style="711"/>
    <col min="8640" max="8640" width="34.54296875" style="711" customWidth="1"/>
    <col min="8641" max="8641" width="9.81640625" style="711" customWidth="1"/>
    <col min="8642" max="8642" width="11.453125" style="711" bestFit="1" customWidth="1"/>
    <col min="8643" max="8643" width="11.7265625" style="711" customWidth="1"/>
    <col min="8644" max="8644" width="12.7265625" style="711" customWidth="1"/>
    <col min="8645" max="8645" width="12.453125" style="711" customWidth="1"/>
    <col min="8646" max="8646" width="10.81640625" style="711" customWidth="1"/>
    <col min="8647" max="8647" width="11.453125" style="711" customWidth="1"/>
    <col min="8648" max="8895" width="8.7265625" style="711"/>
    <col min="8896" max="8896" width="34.54296875" style="711" customWidth="1"/>
    <col min="8897" max="8897" width="9.81640625" style="711" customWidth="1"/>
    <col min="8898" max="8898" width="11.453125" style="711" bestFit="1" customWidth="1"/>
    <col min="8899" max="8899" width="11.7265625" style="711" customWidth="1"/>
    <col min="8900" max="8900" width="12.7265625" style="711" customWidth="1"/>
    <col min="8901" max="8901" width="12.453125" style="711" customWidth="1"/>
    <col min="8902" max="8902" width="10.81640625" style="711" customWidth="1"/>
    <col min="8903" max="8903" width="11.453125" style="711" customWidth="1"/>
    <col min="8904" max="9151" width="8.7265625" style="711"/>
    <col min="9152" max="9152" width="34.54296875" style="711" customWidth="1"/>
    <col min="9153" max="9153" width="9.81640625" style="711" customWidth="1"/>
    <col min="9154" max="9154" width="11.453125" style="711" bestFit="1" customWidth="1"/>
    <col min="9155" max="9155" width="11.7265625" style="711" customWidth="1"/>
    <col min="9156" max="9156" width="12.7265625" style="711" customWidth="1"/>
    <col min="9157" max="9157" width="12.453125" style="711" customWidth="1"/>
    <col min="9158" max="9158" width="10.81640625" style="711" customWidth="1"/>
    <col min="9159" max="9159" width="11.453125" style="711" customWidth="1"/>
    <col min="9160" max="9407" width="8.7265625" style="711"/>
    <col min="9408" max="9408" width="34.54296875" style="711" customWidth="1"/>
    <col min="9409" max="9409" width="9.81640625" style="711" customWidth="1"/>
    <col min="9410" max="9410" width="11.453125" style="711" bestFit="1" customWidth="1"/>
    <col min="9411" max="9411" width="11.7265625" style="711" customWidth="1"/>
    <col min="9412" max="9412" width="12.7265625" style="711" customWidth="1"/>
    <col min="9413" max="9413" width="12.453125" style="711" customWidth="1"/>
    <col min="9414" max="9414" width="10.81640625" style="711" customWidth="1"/>
    <col min="9415" max="9415" width="11.453125" style="711" customWidth="1"/>
    <col min="9416" max="9663" width="8.7265625" style="711"/>
    <col min="9664" max="9664" width="34.54296875" style="711" customWidth="1"/>
    <col min="9665" max="9665" width="9.81640625" style="711" customWidth="1"/>
    <col min="9666" max="9666" width="11.453125" style="711" bestFit="1" customWidth="1"/>
    <col min="9667" max="9667" width="11.7265625" style="711" customWidth="1"/>
    <col min="9668" max="9668" width="12.7265625" style="711" customWidth="1"/>
    <col min="9669" max="9669" width="12.453125" style="711" customWidth="1"/>
    <col min="9670" max="9670" width="10.81640625" style="711" customWidth="1"/>
    <col min="9671" max="9671" width="11.453125" style="711" customWidth="1"/>
    <col min="9672" max="9919" width="8.7265625" style="711"/>
    <col min="9920" max="9920" width="34.54296875" style="711" customWidth="1"/>
    <col min="9921" max="9921" width="9.81640625" style="711" customWidth="1"/>
    <col min="9922" max="9922" width="11.453125" style="711" bestFit="1" customWidth="1"/>
    <col min="9923" max="9923" width="11.7265625" style="711" customWidth="1"/>
    <col min="9924" max="9924" width="12.7265625" style="711" customWidth="1"/>
    <col min="9925" max="9925" width="12.453125" style="711" customWidth="1"/>
    <col min="9926" max="9926" width="10.81640625" style="711" customWidth="1"/>
    <col min="9927" max="9927" width="11.453125" style="711" customWidth="1"/>
    <col min="9928" max="10175" width="8.7265625" style="711"/>
    <col min="10176" max="10176" width="34.54296875" style="711" customWidth="1"/>
    <col min="10177" max="10177" width="9.81640625" style="711" customWidth="1"/>
    <col min="10178" max="10178" width="11.453125" style="711" bestFit="1" customWidth="1"/>
    <col min="10179" max="10179" width="11.7265625" style="711" customWidth="1"/>
    <col min="10180" max="10180" width="12.7265625" style="711" customWidth="1"/>
    <col min="10181" max="10181" width="12.453125" style="711" customWidth="1"/>
    <col min="10182" max="10182" width="10.81640625" style="711" customWidth="1"/>
    <col min="10183" max="10183" width="11.453125" style="711" customWidth="1"/>
    <col min="10184" max="10431" width="8.7265625" style="711"/>
    <col min="10432" max="10432" width="34.54296875" style="711" customWidth="1"/>
    <col min="10433" max="10433" width="9.81640625" style="711" customWidth="1"/>
    <col min="10434" max="10434" width="11.453125" style="711" bestFit="1" customWidth="1"/>
    <col min="10435" max="10435" width="11.7265625" style="711" customWidth="1"/>
    <col min="10436" max="10436" width="12.7265625" style="711" customWidth="1"/>
    <col min="10437" max="10437" width="12.453125" style="711" customWidth="1"/>
    <col min="10438" max="10438" width="10.81640625" style="711" customWidth="1"/>
    <col min="10439" max="10439" width="11.453125" style="711" customWidth="1"/>
    <col min="10440" max="10687" width="8.7265625" style="711"/>
    <col min="10688" max="10688" width="34.54296875" style="711" customWidth="1"/>
    <col min="10689" max="10689" width="9.81640625" style="711" customWidth="1"/>
    <col min="10690" max="10690" width="11.453125" style="711" bestFit="1" customWidth="1"/>
    <col min="10691" max="10691" width="11.7265625" style="711" customWidth="1"/>
    <col min="10692" max="10692" width="12.7265625" style="711" customWidth="1"/>
    <col min="10693" max="10693" width="12.453125" style="711" customWidth="1"/>
    <col min="10694" max="10694" width="10.81640625" style="711" customWidth="1"/>
    <col min="10695" max="10695" width="11.453125" style="711" customWidth="1"/>
    <col min="10696" max="10943" width="8.7265625" style="711"/>
    <col min="10944" max="10944" width="34.54296875" style="711" customWidth="1"/>
    <col min="10945" max="10945" width="9.81640625" style="711" customWidth="1"/>
    <col min="10946" max="10946" width="11.453125" style="711" bestFit="1" customWidth="1"/>
    <col min="10947" max="10947" width="11.7265625" style="711" customWidth="1"/>
    <col min="10948" max="10948" width="12.7265625" style="711" customWidth="1"/>
    <col min="10949" max="10949" width="12.453125" style="711" customWidth="1"/>
    <col min="10950" max="10950" width="10.81640625" style="711" customWidth="1"/>
    <col min="10951" max="10951" width="11.453125" style="711" customWidth="1"/>
    <col min="10952" max="11199" width="8.7265625" style="711"/>
    <col min="11200" max="11200" width="34.54296875" style="711" customWidth="1"/>
    <col min="11201" max="11201" width="9.81640625" style="711" customWidth="1"/>
    <col min="11202" max="11202" width="11.453125" style="711" bestFit="1" customWidth="1"/>
    <col min="11203" max="11203" width="11.7265625" style="711" customWidth="1"/>
    <col min="11204" max="11204" width="12.7265625" style="711" customWidth="1"/>
    <col min="11205" max="11205" width="12.453125" style="711" customWidth="1"/>
    <col min="11206" max="11206" width="10.81640625" style="711" customWidth="1"/>
    <col min="11207" max="11207" width="11.453125" style="711" customWidth="1"/>
    <col min="11208" max="11455" width="8.7265625" style="711"/>
    <col min="11456" max="11456" width="34.54296875" style="711" customWidth="1"/>
    <col min="11457" max="11457" width="9.81640625" style="711" customWidth="1"/>
    <col min="11458" max="11458" width="11.453125" style="711" bestFit="1" customWidth="1"/>
    <col min="11459" max="11459" width="11.7265625" style="711" customWidth="1"/>
    <col min="11460" max="11460" width="12.7265625" style="711" customWidth="1"/>
    <col min="11461" max="11461" width="12.453125" style="711" customWidth="1"/>
    <col min="11462" max="11462" width="10.81640625" style="711" customWidth="1"/>
    <col min="11463" max="11463" width="11.453125" style="711" customWidth="1"/>
    <col min="11464" max="11711" width="8.7265625" style="711"/>
    <col min="11712" max="11712" width="34.54296875" style="711" customWidth="1"/>
    <col min="11713" max="11713" width="9.81640625" style="711" customWidth="1"/>
    <col min="11714" max="11714" width="11.453125" style="711" bestFit="1" customWidth="1"/>
    <col min="11715" max="11715" width="11.7265625" style="711" customWidth="1"/>
    <col min="11716" max="11716" width="12.7265625" style="711" customWidth="1"/>
    <col min="11717" max="11717" width="12.453125" style="711" customWidth="1"/>
    <col min="11718" max="11718" width="10.81640625" style="711" customWidth="1"/>
    <col min="11719" max="11719" width="11.453125" style="711" customWidth="1"/>
    <col min="11720" max="11967" width="8.7265625" style="711"/>
    <col min="11968" max="11968" width="34.54296875" style="711" customWidth="1"/>
    <col min="11969" max="11969" width="9.81640625" style="711" customWidth="1"/>
    <col min="11970" max="11970" width="11.453125" style="711" bestFit="1" customWidth="1"/>
    <col min="11971" max="11971" width="11.7265625" style="711" customWidth="1"/>
    <col min="11972" max="11972" width="12.7265625" style="711" customWidth="1"/>
    <col min="11973" max="11973" width="12.453125" style="711" customWidth="1"/>
    <col min="11974" max="11974" width="10.81640625" style="711" customWidth="1"/>
    <col min="11975" max="11975" width="11.453125" style="711" customWidth="1"/>
    <col min="11976" max="12223" width="8.7265625" style="711"/>
    <col min="12224" max="12224" width="34.54296875" style="711" customWidth="1"/>
    <col min="12225" max="12225" width="9.81640625" style="711" customWidth="1"/>
    <col min="12226" max="12226" width="11.453125" style="711" bestFit="1" customWidth="1"/>
    <col min="12227" max="12227" width="11.7265625" style="711" customWidth="1"/>
    <col min="12228" max="12228" width="12.7265625" style="711" customWidth="1"/>
    <col min="12229" max="12229" width="12.453125" style="711" customWidth="1"/>
    <col min="12230" max="12230" width="10.81640625" style="711" customWidth="1"/>
    <col min="12231" max="12231" width="11.453125" style="711" customWidth="1"/>
    <col min="12232" max="12479" width="8.7265625" style="711"/>
    <col min="12480" max="12480" width="34.54296875" style="711" customWidth="1"/>
    <col min="12481" max="12481" width="9.81640625" style="711" customWidth="1"/>
    <col min="12482" max="12482" width="11.453125" style="711" bestFit="1" customWidth="1"/>
    <col min="12483" max="12483" width="11.7265625" style="711" customWidth="1"/>
    <col min="12484" max="12484" width="12.7265625" style="711" customWidth="1"/>
    <col min="12485" max="12485" width="12.453125" style="711" customWidth="1"/>
    <col min="12486" max="12486" width="10.81640625" style="711" customWidth="1"/>
    <col min="12487" max="12487" width="11.453125" style="711" customWidth="1"/>
    <col min="12488" max="12735" width="8.7265625" style="711"/>
    <col min="12736" max="12736" width="34.54296875" style="711" customWidth="1"/>
    <col min="12737" max="12737" width="9.81640625" style="711" customWidth="1"/>
    <col min="12738" max="12738" width="11.453125" style="711" bestFit="1" customWidth="1"/>
    <col min="12739" max="12739" width="11.7265625" style="711" customWidth="1"/>
    <col min="12740" max="12740" width="12.7265625" style="711" customWidth="1"/>
    <col min="12741" max="12741" width="12.453125" style="711" customWidth="1"/>
    <col min="12742" max="12742" width="10.81640625" style="711" customWidth="1"/>
    <col min="12743" max="12743" width="11.453125" style="711" customWidth="1"/>
    <col min="12744" max="12991" width="8.7265625" style="711"/>
    <col min="12992" max="12992" width="34.54296875" style="711" customWidth="1"/>
    <col min="12993" max="12993" width="9.81640625" style="711" customWidth="1"/>
    <col min="12994" max="12994" width="11.453125" style="711" bestFit="1" customWidth="1"/>
    <col min="12995" max="12995" width="11.7265625" style="711" customWidth="1"/>
    <col min="12996" max="12996" width="12.7265625" style="711" customWidth="1"/>
    <col min="12997" max="12997" width="12.453125" style="711" customWidth="1"/>
    <col min="12998" max="12998" width="10.81640625" style="711" customWidth="1"/>
    <col min="12999" max="12999" width="11.453125" style="711" customWidth="1"/>
    <col min="13000" max="13247" width="8.7265625" style="711"/>
    <col min="13248" max="13248" width="34.54296875" style="711" customWidth="1"/>
    <col min="13249" max="13249" width="9.81640625" style="711" customWidth="1"/>
    <col min="13250" max="13250" width="11.453125" style="711" bestFit="1" customWidth="1"/>
    <col min="13251" max="13251" width="11.7265625" style="711" customWidth="1"/>
    <col min="13252" max="13252" width="12.7265625" style="711" customWidth="1"/>
    <col min="13253" max="13253" width="12.453125" style="711" customWidth="1"/>
    <col min="13254" max="13254" width="10.81640625" style="711" customWidth="1"/>
    <col min="13255" max="13255" width="11.453125" style="711" customWidth="1"/>
    <col min="13256" max="13503" width="8.7265625" style="711"/>
    <col min="13504" max="13504" width="34.54296875" style="711" customWidth="1"/>
    <col min="13505" max="13505" width="9.81640625" style="711" customWidth="1"/>
    <col min="13506" max="13506" width="11.453125" style="711" bestFit="1" customWidth="1"/>
    <col min="13507" max="13507" width="11.7265625" style="711" customWidth="1"/>
    <col min="13508" max="13508" width="12.7265625" style="711" customWidth="1"/>
    <col min="13509" max="13509" width="12.453125" style="711" customWidth="1"/>
    <col min="13510" max="13510" width="10.81640625" style="711" customWidth="1"/>
    <col min="13511" max="13511" width="11.453125" style="711" customWidth="1"/>
    <col min="13512" max="13759" width="8.7265625" style="711"/>
    <col min="13760" max="13760" width="34.54296875" style="711" customWidth="1"/>
    <col min="13761" max="13761" width="9.81640625" style="711" customWidth="1"/>
    <col min="13762" max="13762" width="11.453125" style="711" bestFit="1" customWidth="1"/>
    <col min="13763" max="13763" width="11.7265625" style="711" customWidth="1"/>
    <col min="13764" max="13764" width="12.7265625" style="711" customWidth="1"/>
    <col min="13765" max="13765" width="12.453125" style="711" customWidth="1"/>
    <col min="13766" max="13766" width="10.81640625" style="711" customWidth="1"/>
    <col min="13767" max="13767" width="11.453125" style="711" customWidth="1"/>
    <col min="13768" max="14015" width="8.7265625" style="711"/>
    <col min="14016" max="14016" width="34.54296875" style="711" customWidth="1"/>
    <col min="14017" max="14017" width="9.81640625" style="711" customWidth="1"/>
    <col min="14018" max="14018" width="11.453125" style="711" bestFit="1" customWidth="1"/>
    <col min="14019" max="14019" width="11.7265625" style="711" customWidth="1"/>
    <col min="14020" max="14020" width="12.7265625" style="711" customWidth="1"/>
    <col min="14021" max="14021" width="12.453125" style="711" customWidth="1"/>
    <col min="14022" max="14022" width="10.81640625" style="711" customWidth="1"/>
    <col min="14023" max="14023" width="11.453125" style="711" customWidth="1"/>
    <col min="14024" max="14271" width="8.7265625" style="711"/>
    <col min="14272" max="14272" width="34.54296875" style="711" customWidth="1"/>
    <col min="14273" max="14273" width="9.81640625" style="711" customWidth="1"/>
    <col min="14274" max="14274" width="11.453125" style="711" bestFit="1" customWidth="1"/>
    <col min="14275" max="14275" width="11.7265625" style="711" customWidth="1"/>
    <col min="14276" max="14276" width="12.7265625" style="711" customWidth="1"/>
    <col min="14277" max="14277" width="12.453125" style="711" customWidth="1"/>
    <col min="14278" max="14278" width="10.81640625" style="711" customWidth="1"/>
    <col min="14279" max="14279" width="11.453125" style="711" customWidth="1"/>
    <col min="14280" max="14527" width="8.7265625" style="711"/>
    <col min="14528" max="14528" width="34.54296875" style="711" customWidth="1"/>
    <col min="14529" max="14529" width="9.81640625" style="711" customWidth="1"/>
    <col min="14530" max="14530" width="11.453125" style="711" bestFit="1" customWidth="1"/>
    <col min="14531" max="14531" width="11.7265625" style="711" customWidth="1"/>
    <col min="14532" max="14532" width="12.7265625" style="711" customWidth="1"/>
    <col min="14533" max="14533" width="12.453125" style="711" customWidth="1"/>
    <col min="14534" max="14534" width="10.81640625" style="711" customWidth="1"/>
    <col min="14535" max="14535" width="11.453125" style="711" customWidth="1"/>
    <col min="14536" max="14783" width="8.7265625" style="711"/>
    <col min="14784" max="14784" width="34.54296875" style="711" customWidth="1"/>
    <col min="14785" max="14785" width="9.81640625" style="711" customWidth="1"/>
    <col min="14786" max="14786" width="11.453125" style="711" bestFit="1" customWidth="1"/>
    <col min="14787" max="14787" width="11.7265625" style="711" customWidth="1"/>
    <col min="14788" max="14788" width="12.7265625" style="711" customWidth="1"/>
    <col min="14789" max="14789" width="12.453125" style="711" customWidth="1"/>
    <col min="14790" max="14790" width="10.81640625" style="711" customWidth="1"/>
    <col min="14791" max="14791" width="11.453125" style="711" customWidth="1"/>
    <col min="14792" max="15039" width="8.7265625" style="711"/>
    <col min="15040" max="15040" width="34.54296875" style="711" customWidth="1"/>
    <col min="15041" max="15041" width="9.81640625" style="711" customWidth="1"/>
    <col min="15042" max="15042" width="11.453125" style="711" bestFit="1" customWidth="1"/>
    <col min="15043" max="15043" width="11.7265625" style="711" customWidth="1"/>
    <col min="15044" max="15044" width="12.7265625" style="711" customWidth="1"/>
    <col min="15045" max="15045" width="12.453125" style="711" customWidth="1"/>
    <col min="15046" max="15046" width="10.81640625" style="711" customWidth="1"/>
    <col min="15047" max="15047" width="11.453125" style="711" customWidth="1"/>
    <col min="15048" max="15295" width="8.7265625" style="711"/>
    <col min="15296" max="15296" width="34.54296875" style="711" customWidth="1"/>
    <col min="15297" max="15297" width="9.81640625" style="711" customWidth="1"/>
    <col min="15298" max="15298" width="11.453125" style="711" bestFit="1" customWidth="1"/>
    <col min="15299" max="15299" width="11.7265625" style="711" customWidth="1"/>
    <col min="15300" max="15300" width="12.7265625" style="711" customWidth="1"/>
    <col min="15301" max="15301" width="12.453125" style="711" customWidth="1"/>
    <col min="15302" max="15302" width="10.81640625" style="711" customWidth="1"/>
    <col min="15303" max="15303" width="11.453125" style="711" customWidth="1"/>
    <col min="15304" max="15551" width="8.7265625" style="711"/>
    <col min="15552" max="15552" width="34.54296875" style="711" customWidth="1"/>
    <col min="15553" max="15553" width="9.81640625" style="711" customWidth="1"/>
    <col min="15554" max="15554" width="11.453125" style="711" bestFit="1" customWidth="1"/>
    <col min="15555" max="15555" width="11.7265625" style="711" customWidth="1"/>
    <col min="15556" max="15556" width="12.7265625" style="711" customWidth="1"/>
    <col min="15557" max="15557" width="12.453125" style="711" customWidth="1"/>
    <col min="15558" max="15558" width="10.81640625" style="711" customWidth="1"/>
    <col min="15559" max="15559" width="11.453125" style="711" customWidth="1"/>
    <col min="15560" max="15807" width="8.7265625" style="711"/>
    <col min="15808" max="15808" width="34.54296875" style="711" customWidth="1"/>
    <col min="15809" max="15809" width="9.81640625" style="711" customWidth="1"/>
    <col min="15810" max="15810" width="11.453125" style="711" bestFit="1" customWidth="1"/>
    <col min="15811" max="15811" width="11.7265625" style="711" customWidth="1"/>
    <col min="15812" max="15812" width="12.7265625" style="711" customWidth="1"/>
    <col min="15813" max="15813" width="12.453125" style="711" customWidth="1"/>
    <col min="15814" max="15814" width="10.81640625" style="711" customWidth="1"/>
    <col min="15815" max="15815" width="11.453125" style="711" customWidth="1"/>
    <col min="15816" max="16063" width="8.7265625" style="711"/>
    <col min="16064" max="16064" width="34.54296875" style="711" customWidth="1"/>
    <col min="16065" max="16065" width="9.81640625" style="711" customWidth="1"/>
    <col min="16066" max="16066" width="11.453125" style="711" bestFit="1" customWidth="1"/>
    <col min="16067" max="16067" width="11.7265625" style="711" customWidth="1"/>
    <col min="16068" max="16068" width="12.7265625" style="711" customWidth="1"/>
    <col min="16069" max="16069" width="12.453125" style="711" customWidth="1"/>
    <col min="16070" max="16070" width="10.81640625" style="711" customWidth="1"/>
    <col min="16071" max="16071" width="11.453125" style="711" customWidth="1"/>
    <col min="16072" max="16382" width="8.7265625" style="711"/>
    <col min="16383" max="16384" width="9.1796875" style="711" customWidth="1"/>
  </cols>
  <sheetData>
    <row r="1" spans="1:29" ht="30.75" customHeight="1" thickBot="1" x14ac:dyDescent="0.3">
      <c r="A1" s="29"/>
      <c r="B1" s="29"/>
      <c r="C1" s="29"/>
      <c r="D1" s="1391" t="s">
        <v>652</v>
      </c>
      <c r="E1" s="1392"/>
      <c r="F1" s="1392"/>
      <c r="G1" s="1392"/>
      <c r="H1" s="1392"/>
      <c r="I1" s="1392"/>
      <c r="J1" s="1392"/>
      <c r="K1" s="1392"/>
      <c r="L1" s="1392"/>
      <c r="M1" s="1392"/>
      <c r="N1" s="1392"/>
      <c r="O1" s="1392"/>
      <c r="P1" s="1393"/>
      <c r="Q1" s="855" t="s">
        <v>953</v>
      </c>
      <c r="R1" s="63"/>
      <c r="S1" s="63"/>
      <c r="T1" s="63"/>
      <c r="U1" s="63"/>
      <c r="V1" s="63"/>
      <c r="W1" s="63"/>
      <c r="X1" s="63"/>
      <c r="Y1" s="63"/>
      <c r="Z1" s="63"/>
      <c r="AA1" s="63"/>
      <c r="AB1" s="63"/>
      <c r="AC1" s="63"/>
    </row>
    <row r="2" spans="1:29" ht="22.5" customHeight="1" thickBot="1" x14ac:dyDescent="0.3">
      <c r="A2" s="29"/>
      <c r="B2" s="1083" t="s">
        <v>211</v>
      </c>
      <c r="C2" s="1177"/>
      <c r="D2" s="387"/>
      <c r="E2" s="944" t="s">
        <v>225</v>
      </c>
      <c r="F2" s="1394" t="s">
        <v>9</v>
      </c>
      <c r="G2" s="1395"/>
      <c r="H2" s="1395"/>
      <c r="I2" s="1395"/>
      <c r="J2" s="1395"/>
      <c r="K2" s="1395"/>
      <c r="L2" s="1395"/>
      <c r="M2" s="1395"/>
      <c r="N2" s="1395"/>
      <c r="O2" s="1395"/>
      <c r="P2" s="1396"/>
      <c r="Q2" s="63"/>
      <c r="R2" s="63"/>
      <c r="S2" s="63"/>
      <c r="T2" s="63"/>
      <c r="U2" s="63"/>
      <c r="V2" s="63"/>
      <c r="W2" s="63"/>
      <c r="X2" s="63"/>
      <c r="Y2" s="63"/>
      <c r="Z2" s="63"/>
      <c r="AA2" s="63"/>
      <c r="AB2" s="63"/>
      <c r="AC2" s="63"/>
    </row>
    <row r="3" spans="1:29" ht="37.5" customHeight="1" thickBot="1" x14ac:dyDescent="0.3">
      <c r="A3" s="29"/>
      <c r="B3" s="719" t="s">
        <v>556</v>
      </c>
      <c r="C3" s="719" t="s">
        <v>195</v>
      </c>
      <c r="D3" s="708"/>
      <c r="E3" s="945"/>
      <c r="F3" s="1397"/>
      <c r="G3" s="1398"/>
      <c r="H3" s="1398"/>
      <c r="I3" s="1398"/>
      <c r="J3" s="1398"/>
      <c r="K3" s="1398"/>
      <c r="L3" s="1398"/>
      <c r="M3" s="1398"/>
      <c r="N3" s="1398"/>
      <c r="O3" s="1398"/>
      <c r="P3" s="1399"/>
      <c r="Q3" s="63"/>
      <c r="R3" s="63"/>
      <c r="S3" s="63"/>
      <c r="T3" s="63"/>
      <c r="U3" s="63"/>
      <c r="V3" s="63"/>
      <c r="W3" s="63"/>
      <c r="X3" s="63"/>
      <c r="Y3" s="63"/>
      <c r="Z3" s="63"/>
      <c r="AA3" s="63"/>
      <c r="AB3" s="63"/>
      <c r="AC3" s="63"/>
    </row>
    <row r="4" spans="1:29" s="720" customFormat="1" x14ac:dyDescent="0.25">
      <c r="B4" s="721"/>
      <c r="C4" s="453"/>
      <c r="D4" s="722" t="s">
        <v>946</v>
      </c>
      <c r="E4" s="867"/>
      <c r="F4" s="396"/>
      <c r="G4" s="396"/>
      <c r="H4" s="396"/>
      <c r="I4" s="396"/>
      <c r="J4" s="396"/>
      <c r="K4" s="397"/>
      <c r="L4" s="398"/>
      <c r="M4" s="398"/>
      <c r="N4" s="398"/>
      <c r="O4" s="399"/>
      <c r="P4" s="385"/>
      <c r="Q4" s="64"/>
      <c r="R4" s="64"/>
      <c r="S4" s="64"/>
      <c r="T4" s="64"/>
      <c r="U4" s="64"/>
      <c r="V4" s="64"/>
      <c r="W4" s="64"/>
      <c r="X4" s="64"/>
      <c r="Y4" s="64"/>
      <c r="Z4" s="64"/>
      <c r="AA4" s="64"/>
      <c r="AB4" s="64"/>
      <c r="AC4" s="64"/>
    </row>
    <row r="5" spans="1:29" s="720" customFormat="1" ht="63.75" customHeight="1" x14ac:dyDescent="0.25">
      <c r="B5" s="1375" t="s">
        <v>295</v>
      </c>
      <c r="C5" s="1379"/>
      <c r="D5" s="672" t="s">
        <v>653</v>
      </c>
      <c r="E5" s="1386">
        <f>1/14</f>
        <v>7.1428571428571425E-2</v>
      </c>
      <c r="F5" s="1401" t="s">
        <v>537</v>
      </c>
      <c r="G5" s="1402"/>
      <c r="H5" s="856" t="s">
        <v>532</v>
      </c>
      <c r="I5" s="1400" t="s">
        <v>533</v>
      </c>
      <c r="J5" s="1400"/>
      <c r="K5" s="1400" t="s">
        <v>534</v>
      </c>
      <c r="L5" s="1400"/>
      <c r="M5" s="1400"/>
      <c r="N5" s="1400" t="s">
        <v>535</v>
      </c>
      <c r="O5" s="1400"/>
      <c r="P5" s="857" t="s">
        <v>536</v>
      </c>
      <c r="Q5" s="831" t="s">
        <v>800</v>
      </c>
      <c r="R5" s="64"/>
      <c r="S5" s="64"/>
      <c r="T5" s="64"/>
      <c r="U5" s="64"/>
      <c r="V5" s="64"/>
      <c r="W5" s="64"/>
      <c r="X5" s="64"/>
      <c r="Y5" s="64"/>
      <c r="Z5" s="64"/>
      <c r="AA5" s="64"/>
      <c r="AB5" s="64"/>
      <c r="AC5" s="64"/>
    </row>
    <row r="6" spans="1:29" s="720" customFormat="1" ht="12.65" customHeight="1" x14ac:dyDescent="0.25">
      <c r="B6" s="1377"/>
      <c r="C6" s="1377"/>
      <c r="D6" s="672" t="s">
        <v>320</v>
      </c>
      <c r="E6" s="1387"/>
      <c r="F6" s="858" t="s">
        <v>3</v>
      </c>
      <c r="G6" s="859" t="s">
        <v>2</v>
      </c>
      <c r="H6" s="860" t="s">
        <v>196</v>
      </c>
      <c r="I6" s="1403" t="s">
        <v>196</v>
      </c>
      <c r="J6" s="1403"/>
      <c r="K6" s="1403" t="s">
        <v>196</v>
      </c>
      <c r="L6" s="1403"/>
      <c r="M6" s="1403"/>
      <c r="N6" s="1403" t="s">
        <v>196</v>
      </c>
      <c r="O6" s="1403"/>
      <c r="P6" s="861" t="s">
        <v>196</v>
      </c>
      <c r="Q6" s="681" t="s">
        <v>801</v>
      </c>
      <c r="R6" s="64"/>
      <c r="S6" s="64"/>
      <c r="T6" s="64"/>
      <c r="U6" s="64"/>
      <c r="V6" s="64"/>
      <c r="W6" s="64"/>
      <c r="X6" s="64"/>
      <c r="Y6" s="64"/>
      <c r="Z6" s="64"/>
      <c r="AA6" s="64"/>
      <c r="AB6" s="64"/>
      <c r="AC6" s="64"/>
    </row>
    <row r="7" spans="1:29" s="720" customFormat="1" ht="14.15" customHeight="1" x14ac:dyDescent="0.25">
      <c r="B7" s="1377"/>
      <c r="C7" s="1377"/>
      <c r="D7" s="723"/>
      <c r="E7" s="1388"/>
      <c r="F7" s="813">
        <v>0</v>
      </c>
      <c r="G7" s="824">
        <v>1</v>
      </c>
      <c r="H7" s="811">
        <v>2</v>
      </c>
      <c r="I7" s="1297">
        <v>3</v>
      </c>
      <c r="J7" s="1297"/>
      <c r="K7" s="1297">
        <v>4</v>
      </c>
      <c r="L7" s="1297"/>
      <c r="M7" s="1297"/>
      <c r="N7" s="1297">
        <v>5</v>
      </c>
      <c r="O7" s="1297"/>
      <c r="P7" s="812">
        <v>6</v>
      </c>
      <c r="Q7" s="64"/>
      <c r="R7" s="64"/>
      <c r="S7" s="64"/>
      <c r="T7" s="64"/>
      <c r="U7" s="64"/>
      <c r="V7" s="64"/>
      <c r="W7" s="64"/>
      <c r="X7" s="64"/>
      <c r="Y7" s="64"/>
      <c r="Z7" s="64"/>
      <c r="AA7" s="64"/>
      <c r="AB7" s="64"/>
      <c r="AC7" s="64"/>
    </row>
    <row r="8" spans="1:29" s="720" customFormat="1" ht="24.65" customHeight="1" x14ac:dyDescent="0.25">
      <c r="B8" s="1375" t="s">
        <v>295</v>
      </c>
      <c r="C8" s="1259"/>
      <c r="D8" s="672"/>
      <c r="E8" s="1386">
        <f>1/14</f>
        <v>7.1428571428571425E-2</v>
      </c>
      <c r="F8" s="1380" t="s">
        <v>537</v>
      </c>
      <c r="G8" s="1381"/>
      <c r="H8" s="1380" t="s">
        <v>617</v>
      </c>
      <c r="I8" s="1381"/>
      <c r="J8" s="1381"/>
      <c r="K8" s="1381"/>
      <c r="L8" s="1381"/>
      <c r="M8" s="1381"/>
      <c r="N8" s="1381"/>
      <c r="O8" s="1381"/>
      <c r="P8" s="1384"/>
      <c r="Q8" s="64"/>
      <c r="R8" s="64"/>
      <c r="S8" s="64"/>
      <c r="T8" s="64"/>
      <c r="U8" s="64"/>
      <c r="V8" s="64"/>
      <c r="W8" s="64"/>
      <c r="X8" s="64"/>
      <c r="Y8" s="64"/>
      <c r="Z8" s="64"/>
      <c r="AA8" s="64"/>
      <c r="AB8" s="64"/>
      <c r="AC8" s="64"/>
    </row>
    <row r="9" spans="1:29" s="720" customFormat="1" x14ac:dyDescent="0.25">
      <c r="B9" s="1375"/>
      <c r="C9" s="1259"/>
      <c r="D9" s="672" t="s">
        <v>197</v>
      </c>
      <c r="E9" s="1387"/>
      <c r="F9" s="1382" t="s">
        <v>618</v>
      </c>
      <c r="G9" s="1383"/>
      <c r="H9" s="1411" t="s">
        <v>490</v>
      </c>
      <c r="I9" s="1378"/>
      <c r="J9" s="1378" t="s">
        <v>119</v>
      </c>
      <c r="K9" s="1378"/>
      <c r="L9" s="1378"/>
      <c r="M9" s="1378"/>
      <c r="N9" s="1389" t="s">
        <v>118</v>
      </c>
      <c r="O9" s="1389"/>
      <c r="P9" s="1390"/>
      <c r="Q9" s="681" t="s">
        <v>802</v>
      </c>
      <c r="R9" s="64"/>
      <c r="S9" s="64"/>
      <c r="T9" s="64"/>
      <c r="U9" s="64"/>
      <c r="V9" s="64"/>
      <c r="W9" s="64"/>
      <c r="X9" s="64"/>
      <c r="Y9" s="64"/>
      <c r="Z9" s="64"/>
      <c r="AA9" s="64"/>
      <c r="AB9" s="64"/>
      <c r="AC9" s="64"/>
    </row>
    <row r="10" spans="1:29" s="720" customFormat="1" ht="29.5" customHeight="1" x14ac:dyDescent="0.25">
      <c r="B10" s="1375"/>
      <c r="C10" s="1375"/>
      <c r="D10" s="672"/>
      <c r="E10" s="1388"/>
      <c r="F10" s="1299">
        <v>0</v>
      </c>
      <c r="G10" s="1410"/>
      <c r="H10" s="1299">
        <v>6</v>
      </c>
      <c r="I10" s="1297"/>
      <c r="J10" s="1297">
        <v>3</v>
      </c>
      <c r="K10" s="1297"/>
      <c r="L10" s="1297"/>
      <c r="M10" s="1297"/>
      <c r="N10" s="1297">
        <v>0</v>
      </c>
      <c r="O10" s="1297"/>
      <c r="P10" s="1298"/>
      <c r="Q10" s="611"/>
      <c r="R10" s="63"/>
      <c r="S10" s="63"/>
      <c r="T10" s="63"/>
      <c r="U10" s="63"/>
      <c r="V10" s="63"/>
      <c r="W10" s="63"/>
      <c r="X10" s="63"/>
      <c r="Y10" s="63"/>
      <c r="Z10" s="63"/>
      <c r="AA10" s="63"/>
      <c r="AB10" s="63"/>
      <c r="AC10" s="63"/>
    </row>
    <row r="11" spans="1:29" s="720" customFormat="1" ht="12.65" customHeight="1" x14ac:dyDescent="0.25">
      <c r="B11" s="1385" t="s">
        <v>295</v>
      </c>
      <c r="C11" s="1375"/>
      <c r="D11" s="672"/>
      <c r="E11" s="1386">
        <f>1/14</f>
        <v>7.1428571428571425E-2</v>
      </c>
      <c r="F11" s="1378" t="s">
        <v>490</v>
      </c>
      <c r="G11" s="1378"/>
      <c r="H11" s="1378"/>
      <c r="I11" s="1378"/>
      <c r="J11" s="1378" t="s">
        <v>119</v>
      </c>
      <c r="K11" s="1378"/>
      <c r="L11" s="1378"/>
      <c r="M11" s="1378"/>
      <c r="N11" s="1389" t="s">
        <v>118</v>
      </c>
      <c r="O11" s="1389"/>
      <c r="P11" s="1390"/>
      <c r="Q11" s="612"/>
      <c r="R11" s="63"/>
      <c r="S11" s="63"/>
      <c r="T11" s="63"/>
      <c r="U11" s="63"/>
      <c r="V11" s="63"/>
      <c r="W11" s="63"/>
      <c r="X11" s="63"/>
      <c r="Y11" s="63"/>
      <c r="Z11" s="63"/>
      <c r="AA11" s="63"/>
      <c r="AB11" s="63"/>
      <c r="AC11" s="63"/>
    </row>
    <row r="12" spans="1:29" s="720" customFormat="1" ht="26.25" customHeight="1" x14ac:dyDescent="0.25">
      <c r="B12" s="1377"/>
      <c r="C12" s="724"/>
      <c r="D12" s="672" t="s">
        <v>363</v>
      </c>
      <c r="E12" s="1387"/>
      <c r="F12" s="1409" t="s">
        <v>2</v>
      </c>
      <c r="G12" s="1409"/>
      <c r="H12" s="1409" t="s">
        <v>3</v>
      </c>
      <c r="I12" s="1409"/>
      <c r="J12" s="1409" t="s">
        <v>196</v>
      </c>
      <c r="K12" s="1409"/>
      <c r="L12" s="1409"/>
      <c r="M12" s="1409"/>
      <c r="N12" s="1389" t="s">
        <v>196</v>
      </c>
      <c r="O12" s="1389"/>
      <c r="P12" s="1390"/>
      <c r="Q12" s="663"/>
      <c r="R12" s="63"/>
      <c r="S12" s="63"/>
      <c r="T12" s="63"/>
      <c r="U12" s="63"/>
      <c r="V12" s="63"/>
      <c r="W12" s="63"/>
      <c r="X12" s="63"/>
      <c r="Y12" s="63"/>
      <c r="Z12" s="63"/>
      <c r="AA12" s="63"/>
      <c r="AB12" s="63"/>
      <c r="AC12" s="63"/>
    </row>
    <row r="13" spans="1:29" s="720" customFormat="1" x14ac:dyDescent="0.25">
      <c r="B13" s="1377"/>
      <c r="C13" s="724"/>
      <c r="D13" s="672"/>
      <c r="E13" s="1388"/>
      <c r="F13" s="1240">
        <v>6</v>
      </c>
      <c r="G13" s="1241"/>
      <c r="H13" s="1297">
        <v>0</v>
      </c>
      <c r="I13" s="1297"/>
      <c r="J13" s="1297">
        <v>0</v>
      </c>
      <c r="K13" s="1297"/>
      <c r="L13" s="1297"/>
      <c r="M13" s="1297"/>
      <c r="N13" s="1297">
        <v>0</v>
      </c>
      <c r="O13" s="1297"/>
      <c r="P13" s="1298"/>
      <c r="Q13" s="663"/>
      <c r="R13" s="63"/>
      <c r="S13" s="63"/>
      <c r="T13" s="63"/>
      <c r="U13" s="63"/>
      <c r="V13" s="63"/>
      <c r="W13" s="63"/>
      <c r="X13" s="63"/>
      <c r="Y13" s="63"/>
      <c r="Z13" s="63"/>
      <c r="AA13" s="63"/>
      <c r="AB13" s="63"/>
      <c r="AC13" s="63"/>
    </row>
    <row r="14" spans="1:29" s="720" customFormat="1" ht="49.5" customHeight="1" x14ac:dyDescent="0.25">
      <c r="B14" s="1377" t="s">
        <v>295</v>
      </c>
      <c r="C14" s="1259"/>
      <c r="D14" s="401" t="s">
        <v>316</v>
      </c>
      <c r="E14" s="1386">
        <f>1/14</f>
        <v>7.1428571428571425E-2</v>
      </c>
      <c r="F14" s="1109" t="s">
        <v>305</v>
      </c>
      <c r="G14" s="1110"/>
      <c r="H14" s="1110"/>
      <c r="I14" s="1110"/>
      <c r="J14" s="1110" t="s">
        <v>306</v>
      </c>
      <c r="K14" s="1110"/>
      <c r="L14" s="1110"/>
      <c r="M14" s="1110"/>
      <c r="N14" s="1110" t="s">
        <v>437</v>
      </c>
      <c r="O14" s="1110"/>
      <c r="P14" s="1261"/>
      <c r="Q14" s="682" t="s">
        <v>803</v>
      </c>
      <c r="R14" s="63"/>
      <c r="S14" s="63"/>
      <c r="T14" s="63"/>
      <c r="U14" s="63"/>
      <c r="V14" s="63"/>
      <c r="W14" s="66"/>
      <c r="X14" s="66"/>
      <c r="Y14" s="66"/>
      <c r="Z14" s="66"/>
      <c r="AA14" s="66"/>
      <c r="AB14" s="66"/>
      <c r="AC14" s="66"/>
    </row>
    <row r="15" spans="1:29" s="720" customFormat="1" x14ac:dyDescent="0.25">
      <c r="B15" s="1376"/>
      <c r="C15" s="1259"/>
      <c r="E15" s="1388"/>
      <c r="F15" s="1299">
        <v>0</v>
      </c>
      <c r="G15" s="1297"/>
      <c r="H15" s="1297"/>
      <c r="I15" s="1297"/>
      <c r="J15" s="1297">
        <v>6</v>
      </c>
      <c r="K15" s="1297"/>
      <c r="L15" s="1297"/>
      <c r="M15" s="1297"/>
      <c r="N15" s="1297">
        <v>6</v>
      </c>
      <c r="O15" s="1297"/>
      <c r="P15" s="1298"/>
      <c r="Q15" s="66"/>
      <c r="R15" s="63"/>
      <c r="S15" s="63"/>
      <c r="T15" s="63"/>
      <c r="U15" s="63"/>
      <c r="V15" s="63"/>
      <c r="W15" s="66"/>
      <c r="X15" s="66"/>
      <c r="Y15" s="66"/>
      <c r="Z15" s="66"/>
      <c r="AA15" s="66"/>
      <c r="AB15" s="66"/>
      <c r="AC15" s="66"/>
    </row>
    <row r="16" spans="1:29" s="720" customFormat="1" ht="33" customHeight="1" x14ac:dyDescent="0.25">
      <c r="B16" s="1375" t="s">
        <v>295</v>
      </c>
      <c r="C16" s="908"/>
      <c r="D16" s="401" t="s">
        <v>462</v>
      </c>
      <c r="E16" s="1412">
        <f>1/14</f>
        <v>7.1428571428571425E-2</v>
      </c>
      <c r="F16" s="1380" t="s">
        <v>2</v>
      </c>
      <c r="G16" s="1414"/>
      <c r="H16" s="1414"/>
      <c r="I16" s="1414"/>
      <c r="J16" s="1414"/>
      <c r="K16" s="1380" t="s">
        <v>3</v>
      </c>
      <c r="L16" s="1414"/>
      <c r="M16" s="1414"/>
      <c r="N16" s="1414"/>
      <c r="O16" s="1414"/>
      <c r="P16" s="1416"/>
      <c r="Q16" s="682" t="s">
        <v>807</v>
      </c>
      <c r="R16" s="63"/>
      <c r="S16" s="63"/>
      <c r="T16" s="63"/>
      <c r="U16" s="63"/>
      <c r="V16" s="63"/>
      <c r="W16" s="66"/>
      <c r="X16" s="66"/>
      <c r="Y16" s="66"/>
      <c r="Z16" s="66"/>
      <c r="AA16" s="66"/>
      <c r="AB16" s="66"/>
      <c r="AC16" s="66"/>
    </row>
    <row r="17" spans="2:29" s="720" customFormat="1" x14ac:dyDescent="0.25">
      <c r="B17" s="1376"/>
      <c r="C17" s="908"/>
      <c r="E17" s="1413"/>
      <c r="F17" s="1254">
        <v>6</v>
      </c>
      <c r="G17" s="1415"/>
      <c r="H17" s="1415"/>
      <c r="I17" s="1415"/>
      <c r="J17" s="1415"/>
      <c r="K17" s="1254">
        <v>0</v>
      </c>
      <c r="L17" s="1415"/>
      <c r="M17" s="1415"/>
      <c r="N17" s="1415"/>
      <c r="O17" s="1415"/>
      <c r="P17" s="1417"/>
      <c r="Q17" s="66"/>
      <c r="R17" s="63"/>
      <c r="S17" s="63"/>
      <c r="T17" s="63"/>
      <c r="U17" s="63"/>
      <c r="V17" s="63"/>
      <c r="W17" s="66"/>
      <c r="X17" s="66"/>
      <c r="Y17" s="66"/>
      <c r="Z17" s="66"/>
      <c r="AA17" s="66"/>
      <c r="AB17" s="66"/>
      <c r="AC17" s="66"/>
    </row>
    <row r="18" spans="2:29" s="720" customFormat="1" x14ac:dyDescent="0.25">
      <c r="B18" s="636"/>
      <c r="C18" s="725"/>
      <c r="D18" s="217" t="s">
        <v>943</v>
      </c>
      <c r="E18" s="862"/>
      <c r="F18" s="818"/>
      <c r="G18" s="818"/>
      <c r="H18" s="818"/>
      <c r="I18" s="818"/>
      <c r="J18" s="818"/>
      <c r="K18" s="818"/>
      <c r="L18" s="818"/>
      <c r="M18" s="818"/>
      <c r="N18" s="818"/>
      <c r="O18" s="818"/>
      <c r="P18" s="803"/>
      <c r="Q18" s="63"/>
      <c r="R18" s="63"/>
      <c r="S18" s="63"/>
      <c r="T18" s="63"/>
      <c r="U18" s="63"/>
      <c r="V18" s="63"/>
      <c r="W18" s="63"/>
      <c r="X18" s="63"/>
      <c r="Y18" s="63"/>
      <c r="Z18" s="63"/>
      <c r="AA18" s="63"/>
      <c r="AB18" s="63"/>
      <c r="AC18" s="63"/>
    </row>
    <row r="19" spans="2:29" ht="22.5" customHeight="1" x14ac:dyDescent="0.25">
      <c r="B19" s="1361" t="s">
        <v>295</v>
      </c>
      <c r="C19" s="684"/>
      <c r="D19" s="687" t="s">
        <v>325</v>
      </c>
      <c r="E19" s="390"/>
      <c r="F19" s="1419" t="s">
        <v>222</v>
      </c>
      <c r="G19" s="1273" t="s">
        <v>2</v>
      </c>
      <c r="H19" s="1067"/>
      <c r="I19" s="1284"/>
      <c r="J19" s="1067" t="s">
        <v>491</v>
      </c>
      <c r="K19" s="1067"/>
      <c r="L19" s="1067"/>
      <c r="M19" s="1249"/>
      <c r="N19" s="1273" t="s">
        <v>3</v>
      </c>
      <c r="O19" s="1067"/>
      <c r="P19" s="1068"/>
      <c r="Q19" s="680" t="s">
        <v>804</v>
      </c>
      <c r="R19" s="63"/>
      <c r="S19" s="63"/>
      <c r="T19" s="63"/>
      <c r="U19" s="63"/>
      <c r="V19" s="63"/>
      <c r="W19" s="63"/>
      <c r="X19" s="63"/>
      <c r="Y19" s="63"/>
      <c r="Z19" s="63"/>
      <c r="AA19" s="63"/>
      <c r="AB19" s="63"/>
      <c r="AC19" s="63"/>
    </row>
    <row r="20" spans="2:29" ht="30" x14ac:dyDescent="0.25">
      <c r="B20" s="1404"/>
      <c r="C20" s="684"/>
      <c r="D20" s="714"/>
      <c r="E20" s="391"/>
      <c r="F20" s="1420"/>
      <c r="G20" s="1230" t="s">
        <v>223</v>
      </c>
      <c r="H20" s="1092"/>
      <c r="I20" s="1231"/>
      <c r="J20" s="715" t="s">
        <v>2</v>
      </c>
      <c r="K20" s="1406" t="s">
        <v>491</v>
      </c>
      <c r="L20" s="1406"/>
      <c r="M20" s="166" t="s">
        <v>3</v>
      </c>
      <c r="N20" s="90" t="s">
        <v>2</v>
      </c>
      <c r="O20" s="715" t="s">
        <v>155</v>
      </c>
      <c r="P20" s="690" t="s">
        <v>3</v>
      </c>
      <c r="Q20" s="63"/>
      <c r="R20" s="63"/>
      <c r="S20" s="63"/>
      <c r="T20" s="63"/>
      <c r="U20" s="63"/>
      <c r="V20" s="63"/>
      <c r="W20" s="63"/>
      <c r="X20" s="63"/>
      <c r="Y20" s="63"/>
      <c r="Z20" s="63"/>
      <c r="AA20" s="63"/>
      <c r="AB20" s="63"/>
      <c r="AC20" s="63"/>
    </row>
    <row r="21" spans="2:29" ht="25" customHeight="1" x14ac:dyDescent="0.25">
      <c r="B21" s="1404"/>
      <c r="C21" s="684" t="s">
        <v>1</v>
      </c>
      <c r="D21" s="714" t="s">
        <v>323</v>
      </c>
      <c r="E21" s="702">
        <f>(1/14)*(1/2)</f>
        <v>3.5714285714285712E-2</v>
      </c>
      <c r="F21" s="388">
        <v>0</v>
      </c>
      <c r="G21" s="1262">
        <v>6</v>
      </c>
      <c r="H21" s="1263"/>
      <c r="I21" s="1408"/>
      <c r="J21" s="694">
        <v>3</v>
      </c>
      <c r="K21" s="1263">
        <v>4</v>
      </c>
      <c r="L21" s="1263"/>
      <c r="M21" s="705">
        <v>5</v>
      </c>
      <c r="N21" s="694">
        <v>0</v>
      </c>
      <c r="O21" s="694">
        <v>1.5</v>
      </c>
      <c r="P21" s="695">
        <v>3</v>
      </c>
      <c r="Q21" s="680" t="s">
        <v>805</v>
      </c>
      <c r="R21" s="63"/>
      <c r="S21" s="63"/>
      <c r="T21" s="63"/>
      <c r="U21" s="63"/>
      <c r="V21" s="63"/>
      <c r="W21" s="63"/>
      <c r="X21" s="63"/>
      <c r="Y21" s="63"/>
      <c r="Z21" s="63"/>
      <c r="AA21" s="63"/>
      <c r="AB21" s="63"/>
      <c r="AC21" s="63"/>
    </row>
    <row r="22" spans="2:29" ht="26.5" customHeight="1" thickBot="1" x14ac:dyDescent="0.3">
      <c r="B22" s="1405"/>
      <c r="C22" s="684" t="s">
        <v>1</v>
      </c>
      <c r="D22" s="714" t="s">
        <v>324</v>
      </c>
      <c r="E22" s="702">
        <f>(1/14)*(1/2)</f>
        <v>3.5714285714285712E-2</v>
      </c>
      <c r="F22" s="607">
        <v>0</v>
      </c>
      <c r="G22" s="1242">
        <v>6</v>
      </c>
      <c r="H22" s="1407"/>
      <c r="I22" s="1407"/>
      <c r="J22" s="692">
        <v>5</v>
      </c>
      <c r="K22" s="1407">
        <v>4</v>
      </c>
      <c r="L22" s="1407"/>
      <c r="M22" s="608">
        <v>3</v>
      </c>
      <c r="N22" s="713">
        <v>3</v>
      </c>
      <c r="O22" s="713">
        <v>1.5</v>
      </c>
      <c r="P22" s="693">
        <v>0</v>
      </c>
      <c r="Q22" s="680" t="s">
        <v>806</v>
      </c>
      <c r="R22" s="63"/>
      <c r="S22" s="63"/>
      <c r="T22" s="63"/>
      <c r="U22" s="63"/>
      <c r="V22" s="63"/>
      <c r="W22" s="63"/>
      <c r="X22" s="63"/>
      <c r="Y22" s="63"/>
      <c r="Z22" s="63"/>
      <c r="AA22" s="63"/>
      <c r="AB22" s="63"/>
      <c r="AC22" s="63"/>
    </row>
    <row r="23" spans="2:29" ht="13.5" customHeight="1" thickBot="1" x14ac:dyDescent="0.3">
      <c r="B23" s="712"/>
      <c r="C23" s="712"/>
      <c r="D23" s="81" t="s">
        <v>0</v>
      </c>
      <c r="E23" s="1074" t="s">
        <v>214</v>
      </c>
      <c r="F23" s="1074"/>
      <c r="G23" s="1074"/>
      <c r="H23" s="1074"/>
      <c r="I23" s="1074"/>
      <c r="J23" s="1074"/>
      <c r="K23" s="1074"/>
      <c r="L23" s="1074"/>
      <c r="M23" s="1074"/>
      <c r="N23" s="1074"/>
      <c r="O23" s="1074"/>
      <c r="P23" s="1354"/>
    </row>
    <row r="24" spans="2:29" ht="23.5" customHeight="1" x14ac:dyDescent="0.25">
      <c r="D24" s="1418" t="s">
        <v>419</v>
      </c>
      <c r="E24" s="943"/>
      <c r="F24" s="943"/>
      <c r="G24" s="943"/>
      <c r="H24" s="943"/>
      <c r="I24" s="943"/>
      <c r="J24" s="943"/>
      <c r="K24" s="943"/>
      <c r="L24" s="943"/>
      <c r="M24" s="943"/>
      <c r="N24" s="943"/>
      <c r="O24" s="943"/>
      <c r="P24" s="943"/>
      <c r="Q24" s="22"/>
      <c r="R24" s="22"/>
      <c r="S24" s="22"/>
      <c r="T24" s="22"/>
      <c r="U24" s="22"/>
      <c r="V24" s="22"/>
      <c r="W24" s="22"/>
    </row>
    <row r="25" spans="2:29" ht="13.5" customHeight="1" x14ac:dyDescent="0.25">
      <c r="D25" s="1421" t="s">
        <v>645</v>
      </c>
      <c r="E25" s="1421"/>
      <c r="F25" s="1421"/>
      <c r="G25" s="1421"/>
      <c r="H25" s="1421"/>
      <c r="I25" s="1421"/>
      <c r="J25" s="1421"/>
      <c r="K25" s="1421"/>
      <c r="L25" s="1421"/>
      <c r="M25" s="1421"/>
      <c r="N25" s="1421"/>
      <c r="O25" s="1421"/>
      <c r="P25" s="1421"/>
      <c r="Q25" s="22"/>
      <c r="R25" s="22"/>
      <c r="S25" s="22"/>
      <c r="T25" s="22"/>
      <c r="U25" s="22"/>
      <c r="V25" s="22"/>
      <c r="W25" s="22"/>
    </row>
    <row r="26" spans="2:29" x14ac:dyDescent="0.25">
      <c r="D26" s="943" t="s">
        <v>654</v>
      </c>
      <c r="E26" s="943"/>
      <c r="F26" s="943"/>
      <c r="G26" s="943"/>
      <c r="H26" s="943"/>
      <c r="I26" s="943"/>
      <c r="J26" s="943"/>
      <c r="K26" s="943"/>
      <c r="L26" s="943"/>
      <c r="M26" s="943"/>
      <c r="N26" s="943"/>
      <c r="O26" s="943"/>
      <c r="P26" s="943"/>
    </row>
    <row r="27" spans="2:29" ht="24" customHeight="1" x14ac:dyDescent="0.25">
      <c r="D27" s="943" t="s">
        <v>655</v>
      </c>
      <c r="E27" s="943"/>
      <c r="F27" s="943"/>
      <c r="G27" s="943"/>
      <c r="H27" s="943"/>
      <c r="I27" s="943"/>
      <c r="J27" s="943"/>
      <c r="K27" s="943"/>
      <c r="L27" s="943"/>
      <c r="M27" s="943"/>
      <c r="N27" s="943"/>
      <c r="O27" s="943"/>
      <c r="P27" s="943"/>
    </row>
    <row r="29" spans="2:29" x14ac:dyDescent="0.25">
      <c r="D29" s="1421"/>
      <c r="E29" s="1421"/>
      <c r="F29" s="1421"/>
      <c r="G29" s="1421"/>
      <c r="H29" s="1421"/>
      <c r="I29" s="1421"/>
      <c r="J29" s="1421"/>
      <c r="K29" s="1421"/>
      <c r="L29" s="1421"/>
      <c r="M29" s="1421"/>
      <c r="N29" s="1421"/>
      <c r="O29" s="1421"/>
      <c r="P29" s="1421"/>
    </row>
    <row r="30" spans="2:29" x14ac:dyDescent="0.25">
      <c r="D30" s="943"/>
      <c r="E30" s="943"/>
      <c r="F30" s="943"/>
      <c r="G30" s="943"/>
      <c r="H30" s="943"/>
      <c r="I30" s="943"/>
      <c r="J30" s="943"/>
      <c r="K30" s="943"/>
      <c r="L30" s="943"/>
      <c r="M30" s="943"/>
      <c r="N30" s="943"/>
      <c r="O30" s="943"/>
      <c r="P30" s="943"/>
    </row>
  </sheetData>
  <mergeCells count="77">
    <mergeCell ref="D29:P29"/>
    <mergeCell ref="D30:P30"/>
    <mergeCell ref="D25:P25"/>
    <mergeCell ref="D27:P27"/>
    <mergeCell ref="D26:P26"/>
    <mergeCell ref="D24:P24"/>
    <mergeCell ref="N14:P14"/>
    <mergeCell ref="N15:P15"/>
    <mergeCell ref="F19:F20"/>
    <mergeCell ref="N19:P19"/>
    <mergeCell ref="G19:I19"/>
    <mergeCell ref="J19:M19"/>
    <mergeCell ref="G22:I22"/>
    <mergeCell ref="H13:I13"/>
    <mergeCell ref="J13:M13"/>
    <mergeCell ref="N13:P13"/>
    <mergeCell ref="E23:P23"/>
    <mergeCell ref="E16:E17"/>
    <mergeCell ref="F16:J16"/>
    <mergeCell ref="F17:J17"/>
    <mergeCell ref="K16:P16"/>
    <mergeCell ref="K17:P17"/>
    <mergeCell ref="B19:B22"/>
    <mergeCell ref="J10:M10"/>
    <mergeCell ref="J11:M11"/>
    <mergeCell ref="K20:L20"/>
    <mergeCell ref="F14:I14"/>
    <mergeCell ref="J14:M14"/>
    <mergeCell ref="F15:I15"/>
    <mergeCell ref="J15:M15"/>
    <mergeCell ref="B8:B10"/>
    <mergeCell ref="E8:E10"/>
    <mergeCell ref="K22:L22"/>
    <mergeCell ref="E14:E15"/>
    <mergeCell ref="K21:L21"/>
    <mergeCell ref="G21:I21"/>
    <mergeCell ref="G20:I20"/>
    <mergeCell ref="J9:M9"/>
    <mergeCell ref="D1:P1"/>
    <mergeCell ref="E2:E3"/>
    <mergeCell ref="F2:P3"/>
    <mergeCell ref="I5:J5"/>
    <mergeCell ref="N5:O5"/>
    <mergeCell ref="K5:M5"/>
    <mergeCell ref="F5:G5"/>
    <mergeCell ref="E5:E7"/>
    <mergeCell ref="I6:J6"/>
    <mergeCell ref="K6:M6"/>
    <mergeCell ref="N6:O6"/>
    <mergeCell ref="I7:J7"/>
    <mergeCell ref="B2:C2"/>
    <mergeCell ref="C5:C7"/>
    <mergeCell ref="C10:C11"/>
    <mergeCell ref="C8:C9"/>
    <mergeCell ref="F8:G8"/>
    <mergeCell ref="F9:G9"/>
    <mergeCell ref="B11:B13"/>
    <mergeCell ref="E11:E13"/>
    <mergeCell ref="F12:G12"/>
    <mergeCell ref="F10:G10"/>
    <mergeCell ref="F13:G13"/>
    <mergeCell ref="B16:B17"/>
    <mergeCell ref="C14:C15"/>
    <mergeCell ref="B5:B7"/>
    <mergeCell ref="B14:B15"/>
    <mergeCell ref="F11:I11"/>
    <mergeCell ref="H8:P8"/>
    <mergeCell ref="H10:I10"/>
    <mergeCell ref="N10:P10"/>
    <mergeCell ref="N11:P11"/>
    <mergeCell ref="K7:M7"/>
    <mergeCell ref="N7:O7"/>
    <mergeCell ref="H12:I12"/>
    <mergeCell ref="J12:M12"/>
    <mergeCell ref="N12:P12"/>
    <mergeCell ref="N9:P9"/>
    <mergeCell ref="H9:I9"/>
  </mergeCells>
  <printOptions horizontalCentered="1"/>
  <pageMargins left="0.23622047244094491" right="0.23622047244094491" top="0.39370078740157483" bottom="0.39370078740157483" header="0.31496062992125984" footer="0.31496062992125984"/>
  <pageSetup paperSize="9" scale="70" fitToWidth="0" orientation="landscape" r:id="rId1"/>
  <headerFooter>
    <oddFooter>&amp;C_x000D_&amp;1#&amp;"Calibri"&amp;10&amp;K0000FF Restricted Use - À usage restreint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E7EF0-C58D-4410-922F-6A1DC9C426F3}">
  <sheetPr codeName="Sheet19"/>
  <dimension ref="A1:X25"/>
  <sheetViews>
    <sheetView topLeftCell="B1" zoomScale="70" zoomScaleNormal="70" zoomScalePageLayoutView="80" workbookViewId="0">
      <selection activeCell="G13" sqref="G13:I13"/>
    </sheetView>
  </sheetViews>
  <sheetFormatPr defaultRowHeight="12.5" x14ac:dyDescent="0.25"/>
  <cols>
    <col min="1" max="1" width="3.7265625" style="711" customWidth="1"/>
    <col min="2" max="3" width="8.1796875" style="711" customWidth="1"/>
    <col min="4" max="4" width="45.453125" style="711" customWidth="1"/>
    <col min="5" max="5" width="6.81640625" style="711" customWidth="1"/>
    <col min="6" max="18" width="9.453125" style="711" customWidth="1"/>
    <col min="19" max="19" width="20" style="711" customWidth="1"/>
    <col min="20" max="195" width="8.7265625" style="711"/>
    <col min="196" max="196" width="34.54296875" style="711" customWidth="1"/>
    <col min="197" max="197" width="9.81640625" style="711" customWidth="1"/>
    <col min="198" max="198" width="11.453125" style="711" bestFit="1" customWidth="1"/>
    <col min="199" max="199" width="11.7265625" style="711" customWidth="1"/>
    <col min="200" max="200" width="12.7265625" style="711" customWidth="1"/>
    <col min="201" max="201" width="12.453125" style="711" customWidth="1"/>
    <col min="202" max="202" width="10.81640625" style="711" customWidth="1"/>
    <col min="203" max="203" width="11.453125" style="711" customWidth="1"/>
    <col min="204" max="451" width="8.7265625" style="711"/>
    <col min="452" max="452" width="34.54296875" style="711" customWidth="1"/>
    <col min="453" max="453" width="9.81640625" style="711" customWidth="1"/>
    <col min="454" max="454" width="11.453125" style="711" bestFit="1" customWidth="1"/>
    <col min="455" max="455" width="11.7265625" style="711" customWidth="1"/>
    <col min="456" max="456" width="12.7265625" style="711" customWidth="1"/>
    <col min="457" max="457" width="12.453125" style="711" customWidth="1"/>
    <col min="458" max="458" width="10.81640625" style="711" customWidth="1"/>
    <col min="459" max="459" width="11.453125" style="711" customWidth="1"/>
    <col min="460" max="707" width="8.7265625" style="711"/>
    <col min="708" max="708" width="34.54296875" style="711" customWidth="1"/>
    <col min="709" max="709" width="9.81640625" style="711" customWidth="1"/>
    <col min="710" max="710" width="11.453125" style="711" bestFit="1" customWidth="1"/>
    <col min="711" max="711" width="11.7265625" style="711" customWidth="1"/>
    <col min="712" max="712" width="12.7265625" style="711" customWidth="1"/>
    <col min="713" max="713" width="12.453125" style="711" customWidth="1"/>
    <col min="714" max="714" width="10.81640625" style="711" customWidth="1"/>
    <col min="715" max="715" width="11.453125" style="711" customWidth="1"/>
    <col min="716" max="963" width="8.7265625" style="711"/>
    <col min="964" max="964" width="34.54296875" style="711" customWidth="1"/>
    <col min="965" max="965" width="9.81640625" style="711" customWidth="1"/>
    <col min="966" max="966" width="11.453125" style="711" bestFit="1" customWidth="1"/>
    <col min="967" max="967" width="11.7265625" style="711" customWidth="1"/>
    <col min="968" max="968" width="12.7265625" style="711" customWidth="1"/>
    <col min="969" max="969" width="12.453125" style="711" customWidth="1"/>
    <col min="970" max="970" width="10.81640625" style="711" customWidth="1"/>
    <col min="971" max="971" width="11.453125" style="711" customWidth="1"/>
    <col min="972" max="1219" width="8.7265625" style="711"/>
    <col min="1220" max="1220" width="34.54296875" style="711" customWidth="1"/>
    <col min="1221" max="1221" width="9.81640625" style="711" customWidth="1"/>
    <col min="1222" max="1222" width="11.453125" style="711" bestFit="1" customWidth="1"/>
    <col min="1223" max="1223" width="11.7265625" style="711" customWidth="1"/>
    <col min="1224" max="1224" width="12.7265625" style="711" customWidth="1"/>
    <col min="1225" max="1225" width="12.453125" style="711" customWidth="1"/>
    <col min="1226" max="1226" width="10.81640625" style="711" customWidth="1"/>
    <col min="1227" max="1227" width="11.453125" style="711" customWidth="1"/>
    <col min="1228" max="1475" width="8.7265625" style="711"/>
    <col min="1476" max="1476" width="34.54296875" style="711" customWidth="1"/>
    <col min="1477" max="1477" width="9.81640625" style="711" customWidth="1"/>
    <col min="1478" max="1478" width="11.453125" style="711" bestFit="1" customWidth="1"/>
    <col min="1479" max="1479" width="11.7265625" style="711" customWidth="1"/>
    <col min="1480" max="1480" width="12.7265625" style="711" customWidth="1"/>
    <col min="1481" max="1481" width="12.453125" style="711" customWidth="1"/>
    <col min="1482" max="1482" width="10.81640625" style="711" customWidth="1"/>
    <col min="1483" max="1483" width="11.453125" style="711" customWidth="1"/>
    <col min="1484" max="1731" width="8.7265625" style="711"/>
    <col min="1732" max="1732" width="34.54296875" style="711" customWidth="1"/>
    <col min="1733" max="1733" width="9.81640625" style="711" customWidth="1"/>
    <col min="1734" max="1734" width="11.453125" style="711" bestFit="1" customWidth="1"/>
    <col min="1735" max="1735" width="11.7265625" style="711" customWidth="1"/>
    <col min="1736" max="1736" width="12.7265625" style="711" customWidth="1"/>
    <col min="1737" max="1737" width="12.453125" style="711" customWidth="1"/>
    <col min="1738" max="1738" width="10.81640625" style="711" customWidth="1"/>
    <col min="1739" max="1739" width="11.453125" style="711" customWidth="1"/>
    <col min="1740" max="1987" width="8.7265625" style="711"/>
    <col min="1988" max="1988" width="34.54296875" style="711" customWidth="1"/>
    <col min="1989" max="1989" width="9.81640625" style="711" customWidth="1"/>
    <col min="1990" max="1990" width="11.453125" style="711" bestFit="1" customWidth="1"/>
    <col min="1991" max="1991" width="11.7265625" style="711" customWidth="1"/>
    <col min="1992" max="1992" width="12.7265625" style="711" customWidth="1"/>
    <col min="1993" max="1993" width="12.453125" style="711" customWidth="1"/>
    <col min="1994" max="1994" width="10.81640625" style="711" customWidth="1"/>
    <col min="1995" max="1995" width="11.453125" style="711" customWidth="1"/>
    <col min="1996" max="2243" width="8.7265625" style="711"/>
    <col min="2244" max="2244" width="34.54296875" style="711" customWidth="1"/>
    <col min="2245" max="2245" width="9.81640625" style="711" customWidth="1"/>
    <col min="2246" max="2246" width="11.453125" style="711" bestFit="1" customWidth="1"/>
    <col min="2247" max="2247" width="11.7265625" style="711" customWidth="1"/>
    <col min="2248" max="2248" width="12.7265625" style="711" customWidth="1"/>
    <col min="2249" max="2249" width="12.453125" style="711" customWidth="1"/>
    <col min="2250" max="2250" width="10.81640625" style="711" customWidth="1"/>
    <col min="2251" max="2251" width="11.453125" style="711" customWidth="1"/>
    <col min="2252" max="2499" width="8.7265625" style="711"/>
    <col min="2500" max="2500" width="34.54296875" style="711" customWidth="1"/>
    <col min="2501" max="2501" width="9.81640625" style="711" customWidth="1"/>
    <col min="2502" max="2502" width="11.453125" style="711" bestFit="1" customWidth="1"/>
    <col min="2503" max="2503" width="11.7265625" style="711" customWidth="1"/>
    <col min="2504" max="2504" width="12.7265625" style="711" customWidth="1"/>
    <col min="2505" max="2505" width="12.453125" style="711" customWidth="1"/>
    <col min="2506" max="2506" width="10.81640625" style="711" customWidth="1"/>
    <col min="2507" max="2507" width="11.453125" style="711" customWidth="1"/>
    <col min="2508" max="2755" width="8.7265625" style="711"/>
    <col min="2756" max="2756" width="34.54296875" style="711" customWidth="1"/>
    <col min="2757" max="2757" width="9.81640625" style="711" customWidth="1"/>
    <col min="2758" max="2758" width="11.453125" style="711" bestFit="1" customWidth="1"/>
    <col min="2759" max="2759" width="11.7265625" style="711" customWidth="1"/>
    <col min="2760" max="2760" width="12.7265625" style="711" customWidth="1"/>
    <col min="2761" max="2761" width="12.453125" style="711" customWidth="1"/>
    <col min="2762" max="2762" width="10.81640625" style="711" customWidth="1"/>
    <col min="2763" max="2763" width="11.453125" style="711" customWidth="1"/>
    <col min="2764" max="3011" width="8.7265625" style="711"/>
    <col min="3012" max="3012" width="34.54296875" style="711" customWidth="1"/>
    <col min="3013" max="3013" width="9.81640625" style="711" customWidth="1"/>
    <col min="3014" max="3014" width="11.453125" style="711" bestFit="1" customWidth="1"/>
    <col min="3015" max="3015" width="11.7265625" style="711" customWidth="1"/>
    <col min="3016" max="3016" width="12.7265625" style="711" customWidth="1"/>
    <col min="3017" max="3017" width="12.453125" style="711" customWidth="1"/>
    <col min="3018" max="3018" width="10.81640625" style="711" customWidth="1"/>
    <col min="3019" max="3019" width="11.453125" style="711" customWidth="1"/>
    <col min="3020" max="3267" width="8.7265625" style="711"/>
    <col min="3268" max="3268" width="34.54296875" style="711" customWidth="1"/>
    <col min="3269" max="3269" width="9.81640625" style="711" customWidth="1"/>
    <col min="3270" max="3270" width="11.453125" style="711" bestFit="1" customWidth="1"/>
    <col min="3271" max="3271" width="11.7265625" style="711" customWidth="1"/>
    <col min="3272" max="3272" width="12.7265625" style="711" customWidth="1"/>
    <col min="3273" max="3273" width="12.453125" style="711" customWidth="1"/>
    <col min="3274" max="3274" width="10.81640625" style="711" customWidth="1"/>
    <col min="3275" max="3275" width="11.453125" style="711" customWidth="1"/>
    <col min="3276" max="3523" width="8.7265625" style="711"/>
    <col min="3524" max="3524" width="34.54296875" style="711" customWidth="1"/>
    <col min="3525" max="3525" width="9.81640625" style="711" customWidth="1"/>
    <col min="3526" max="3526" width="11.453125" style="711" bestFit="1" customWidth="1"/>
    <col min="3527" max="3527" width="11.7265625" style="711" customWidth="1"/>
    <col min="3528" max="3528" width="12.7265625" style="711" customWidth="1"/>
    <col min="3529" max="3529" width="12.453125" style="711" customWidth="1"/>
    <col min="3530" max="3530" width="10.81640625" style="711" customWidth="1"/>
    <col min="3531" max="3531" width="11.453125" style="711" customWidth="1"/>
    <col min="3532" max="3779" width="8.7265625" style="711"/>
    <col min="3780" max="3780" width="34.54296875" style="711" customWidth="1"/>
    <col min="3781" max="3781" width="9.81640625" style="711" customWidth="1"/>
    <col min="3782" max="3782" width="11.453125" style="711" bestFit="1" customWidth="1"/>
    <col min="3783" max="3783" width="11.7265625" style="711" customWidth="1"/>
    <col min="3784" max="3784" width="12.7265625" style="711" customWidth="1"/>
    <col min="3785" max="3785" width="12.453125" style="711" customWidth="1"/>
    <col min="3786" max="3786" width="10.81640625" style="711" customWidth="1"/>
    <col min="3787" max="3787" width="11.453125" style="711" customWidth="1"/>
    <col min="3788" max="4035" width="8.7265625" style="711"/>
    <col min="4036" max="4036" width="34.54296875" style="711" customWidth="1"/>
    <col min="4037" max="4037" width="9.81640625" style="711" customWidth="1"/>
    <col min="4038" max="4038" width="11.453125" style="711" bestFit="1" customWidth="1"/>
    <col min="4039" max="4039" width="11.7265625" style="711" customWidth="1"/>
    <col min="4040" max="4040" width="12.7265625" style="711" customWidth="1"/>
    <col min="4041" max="4041" width="12.453125" style="711" customWidth="1"/>
    <col min="4042" max="4042" width="10.81640625" style="711" customWidth="1"/>
    <col min="4043" max="4043" width="11.453125" style="711" customWidth="1"/>
    <col min="4044" max="4291" width="8.7265625" style="711"/>
    <col min="4292" max="4292" width="34.54296875" style="711" customWidth="1"/>
    <col min="4293" max="4293" width="9.81640625" style="711" customWidth="1"/>
    <col min="4294" max="4294" width="11.453125" style="711" bestFit="1" customWidth="1"/>
    <col min="4295" max="4295" width="11.7265625" style="711" customWidth="1"/>
    <col min="4296" max="4296" width="12.7265625" style="711" customWidth="1"/>
    <col min="4297" max="4297" width="12.453125" style="711" customWidth="1"/>
    <col min="4298" max="4298" width="10.81640625" style="711" customWidth="1"/>
    <col min="4299" max="4299" width="11.453125" style="711" customWidth="1"/>
    <col min="4300" max="4547" width="8.7265625" style="711"/>
    <col min="4548" max="4548" width="34.54296875" style="711" customWidth="1"/>
    <col min="4549" max="4549" width="9.81640625" style="711" customWidth="1"/>
    <col min="4550" max="4550" width="11.453125" style="711" bestFit="1" customWidth="1"/>
    <col min="4551" max="4551" width="11.7265625" style="711" customWidth="1"/>
    <col min="4552" max="4552" width="12.7265625" style="711" customWidth="1"/>
    <col min="4553" max="4553" width="12.453125" style="711" customWidth="1"/>
    <col min="4554" max="4554" width="10.81640625" style="711" customWidth="1"/>
    <col min="4555" max="4555" width="11.453125" style="711" customWidth="1"/>
    <col min="4556" max="4803" width="8.7265625" style="711"/>
    <col min="4804" max="4804" width="34.54296875" style="711" customWidth="1"/>
    <col min="4805" max="4805" width="9.81640625" style="711" customWidth="1"/>
    <col min="4806" max="4806" width="11.453125" style="711" bestFit="1" customWidth="1"/>
    <col min="4807" max="4807" width="11.7265625" style="711" customWidth="1"/>
    <col min="4808" max="4808" width="12.7265625" style="711" customWidth="1"/>
    <col min="4809" max="4809" width="12.453125" style="711" customWidth="1"/>
    <col min="4810" max="4810" width="10.81640625" style="711" customWidth="1"/>
    <col min="4811" max="4811" width="11.453125" style="711" customWidth="1"/>
    <col min="4812" max="5059" width="8.7265625" style="711"/>
    <col min="5060" max="5060" width="34.54296875" style="711" customWidth="1"/>
    <col min="5061" max="5061" width="9.81640625" style="711" customWidth="1"/>
    <col min="5062" max="5062" width="11.453125" style="711" bestFit="1" customWidth="1"/>
    <col min="5063" max="5063" width="11.7265625" style="711" customWidth="1"/>
    <col min="5064" max="5064" width="12.7265625" style="711" customWidth="1"/>
    <col min="5065" max="5065" width="12.453125" style="711" customWidth="1"/>
    <col min="5066" max="5066" width="10.81640625" style="711" customWidth="1"/>
    <col min="5067" max="5067" width="11.453125" style="711" customWidth="1"/>
    <col min="5068" max="5315" width="8.7265625" style="711"/>
    <col min="5316" max="5316" width="34.54296875" style="711" customWidth="1"/>
    <col min="5317" max="5317" width="9.81640625" style="711" customWidth="1"/>
    <col min="5318" max="5318" width="11.453125" style="711" bestFit="1" customWidth="1"/>
    <col min="5319" max="5319" width="11.7265625" style="711" customWidth="1"/>
    <col min="5320" max="5320" width="12.7265625" style="711" customWidth="1"/>
    <col min="5321" max="5321" width="12.453125" style="711" customWidth="1"/>
    <col min="5322" max="5322" width="10.81640625" style="711" customWidth="1"/>
    <col min="5323" max="5323" width="11.453125" style="711" customWidth="1"/>
    <col min="5324" max="5571" width="8.7265625" style="711"/>
    <col min="5572" max="5572" width="34.54296875" style="711" customWidth="1"/>
    <col min="5573" max="5573" width="9.81640625" style="711" customWidth="1"/>
    <col min="5574" max="5574" width="11.453125" style="711" bestFit="1" customWidth="1"/>
    <col min="5575" max="5575" width="11.7265625" style="711" customWidth="1"/>
    <col min="5576" max="5576" width="12.7265625" style="711" customWidth="1"/>
    <col min="5577" max="5577" width="12.453125" style="711" customWidth="1"/>
    <col min="5578" max="5578" width="10.81640625" style="711" customWidth="1"/>
    <col min="5579" max="5579" width="11.453125" style="711" customWidth="1"/>
    <col min="5580" max="5827" width="8.7265625" style="711"/>
    <col min="5828" max="5828" width="34.54296875" style="711" customWidth="1"/>
    <col min="5829" max="5829" width="9.81640625" style="711" customWidth="1"/>
    <col min="5830" max="5830" width="11.453125" style="711" bestFit="1" customWidth="1"/>
    <col min="5831" max="5831" width="11.7265625" style="711" customWidth="1"/>
    <col min="5832" max="5832" width="12.7265625" style="711" customWidth="1"/>
    <col min="5833" max="5833" width="12.453125" style="711" customWidth="1"/>
    <col min="5834" max="5834" width="10.81640625" style="711" customWidth="1"/>
    <col min="5835" max="5835" width="11.453125" style="711" customWidth="1"/>
    <col min="5836" max="6083" width="8.7265625" style="711"/>
    <col min="6084" max="6084" width="34.54296875" style="711" customWidth="1"/>
    <col min="6085" max="6085" width="9.81640625" style="711" customWidth="1"/>
    <col min="6086" max="6086" width="11.453125" style="711" bestFit="1" customWidth="1"/>
    <col min="6087" max="6087" width="11.7265625" style="711" customWidth="1"/>
    <col min="6088" max="6088" width="12.7265625" style="711" customWidth="1"/>
    <col min="6089" max="6089" width="12.453125" style="711" customWidth="1"/>
    <col min="6090" max="6090" width="10.81640625" style="711" customWidth="1"/>
    <col min="6091" max="6091" width="11.453125" style="711" customWidth="1"/>
    <col min="6092" max="6339" width="8.7265625" style="711"/>
    <col min="6340" max="6340" width="34.54296875" style="711" customWidth="1"/>
    <col min="6341" max="6341" width="9.81640625" style="711" customWidth="1"/>
    <col min="6342" max="6342" width="11.453125" style="711" bestFit="1" customWidth="1"/>
    <col min="6343" max="6343" width="11.7265625" style="711" customWidth="1"/>
    <col min="6344" max="6344" width="12.7265625" style="711" customWidth="1"/>
    <col min="6345" max="6345" width="12.453125" style="711" customWidth="1"/>
    <col min="6346" max="6346" width="10.81640625" style="711" customWidth="1"/>
    <col min="6347" max="6347" width="11.453125" style="711" customWidth="1"/>
    <col min="6348" max="6595" width="8.7265625" style="711"/>
    <col min="6596" max="6596" width="34.54296875" style="711" customWidth="1"/>
    <col min="6597" max="6597" width="9.81640625" style="711" customWidth="1"/>
    <col min="6598" max="6598" width="11.453125" style="711" bestFit="1" customWidth="1"/>
    <col min="6599" max="6599" width="11.7265625" style="711" customWidth="1"/>
    <col min="6600" max="6600" width="12.7265625" style="711" customWidth="1"/>
    <col min="6601" max="6601" width="12.453125" style="711" customWidth="1"/>
    <col min="6602" max="6602" width="10.81640625" style="711" customWidth="1"/>
    <col min="6603" max="6603" width="11.453125" style="711" customWidth="1"/>
    <col min="6604" max="6851" width="8.7265625" style="711"/>
    <col min="6852" max="6852" width="34.54296875" style="711" customWidth="1"/>
    <col min="6853" max="6853" width="9.81640625" style="711" customWidth="1"/>
    <col min="6854" max="6854" width="11.453125" style="711" bestFit="1" customWidth="1"/>
    <col min="6855" max="6855" width="11.7265625" style="711" customWidth="1"/>
    <col min="6856" max="6856" width="12.7265625" style="711" customWidth="1"/>
    <col min="6857" max="6857" width="12.453125" style="711" customWidth="1"/>
    <col min="6858" max="6858" width="10.81640625" style="711" customWidth="1"/>
    <col min="6859" max="6859" width="11.453125" style="711" customWidth="1"/>
    <col min="6860" max="7107" width="8.7265625" style="711"/>
    <col min="7108" max="7108" width="34.54296875" style="711" customWidth="1"/>
    <col min="7109" max="7109" width="9.81640625" style="711" customWidth="1"/>
    <col min="7110" max="7110" width="11.453125" style="711" bestFit="1" customWidth="1"/>
    <col min="7111" max="7111" width="11.7265625" style="711" customWidth="1"/>
    <col min="7112" max="7112" width="12.7265625" style="711" customWidth="1"/>
    <col min="7113" max="7113" width="12.453125" style="711" customWidth="1"/>
    <col min="7114" max="7114" width="10.81640625" style="711" customWidth="1"/>
    <col min="7115" max="7115" width="11.453125" style="711" customWidth="1"/>
    <col min="7116" max="7363" width="8.7265625" style="711"/>
    <col min="7364" max="7364" width="34.54296875" style="711" customWidth="1"/>
    <col min="7365" max="7365" width="9.81640625" style="711" customWidth="1"/>
    <col min="7366" max="7366" width="11.453125" style="711" bestFit="1" customWidth="1"/>
    <col min="7367" max="7367" width="11.7265625" style="711" customWidth="1"/>
    <col min="7368" max="7368" width="12.7265625" style="711" customWidth="1"/>
    <col min="7369" max="7369" width="12.453125" style="711" customWidth="1"/>
    <col min="7370" max="7370" width="10.81640625" style="711" customWidth="1"/>
    <col min="7371" max="7371" width="11.453125" style="711" customWidth="1"/>
    <col min="7372" max="7619" width="8.7265625" style="711"/>
    <col min="7620" max="7620" width="34.54296875" style="711" customWidth="1"/>
    <col min="7621" max="7621" width="9.81640625" style="711" customWidth="1"/>
    <col min="7622" max="7622" width="11.453125" style="711" bestFit="1" customWidth="1"/>
    <col min="7623" max="7623" width="11.7265625" style="711" customWidth="1"/>
    <col min="7624" max="7624" width="12.7265625" style="711" customWidth="1"/>
    <col min="7625" max="7625" width="12.453125" style="711" customWidth="1"/>
    <col min="7626" max="7626" width="10.81640625" style="711" customWidth="1"/>
    <col min="7627" max="7627" width="11.453125" style="711" customWidth="1"/>
    <col min="7628" max="7875" width="8.7265625" style="711"/>
    <col min="7876" max="7876" width="34.54296875" style="711" customWidth="1"/>
    <col min="7877" max="7877" width="9.81640625" style="711" customWidth="1"/>
    <col min="7878" max="7878" width="11.453125" style="711" bestFit="1" customWidth="1"/>
    <col min="7879" max="7879" width="11.7265625" style="711" customWidth="1"/>
    <col min="7880" max="7880" width="12.7265625" style="711" customWidth="1"/>
    <col min="7881" max="7881" width="12.453125" style="711" customWidth="1"/>
    <col min="7882" max="7882" width="10.81640625" style="711" customWidth="1"/>
    <col min="7883" max="7883" width="11.453125" style="711" customWidth="1"/>
    <col min="7884" max="8131" width="8.7265625" style="711"/>
    <col min="8132" max="8132" width="34.54296875" style="711" customWidth="1"/>
    <col min="8133" max="8133" width="9.81640625" style="711" customWidth="1"/>
    <col min="8134" max="8134" width="11.453125" style="711" bestFit="1" customWidth="1"/>
    <col min="8135" max="8135" width="11.7265625" style="711" customWidth="1"/>
    <col min="8136" max="8136" width="12.7265625" style="711" customWidth="1"/>
    <col min="8137" max="8137" width="12.453125" style="711" customWidth="1"/>
    <col min="8138" max="8138" width="10.81640625" style="711" customWidth="1"/>
    <col min="8139" max="8139" width="11.453125" style="711" customWidth="1"/>
    <col min="8140" max="8387" width="8.7265625" style="711"/>
    <col min="8388" max="8388" width="34.54296875" style="711" customWidth="1"/>
    <col min="8389" max="8389" width="9.81640625" style="711" customWidth="1"/>
    <col min="8390" max="8390" width="11.453125" style="711" bestFit="1" customWidth="1"/>
    <col min="8391" max="8391" width="11.7265625" style="711" customWidth="1"/>
    <col min="8392" max="8392" width="12.7265625" style="711" customWidth="1"/>
    <col min="8393" max="8393" width="12.453125" style="711" customWidth="1"/>
    <col min="8394" max="8394" width="10.81640625" style="711" customWidth="1"/>
    <col min="8395" max="8395" width="11.453125" style="711" customWidth="1"/>
    <col min="8396" max="8643" width="8.7265625" style="711"/>
    <col min="8644" max="8644" width="34.54296875" style="711" customWidth="1"/>
    <col min="8645" max="8645" width="9.81640625" style="711" customWidth="1"/>
    <col min="8646" max="8646" width="11.453125" style="711" bestFit="1" customWidth="1"/>
    <col min="8647" max="8647" width="11.7265625" style="711" customWidth="1"/>
    <col min="8648" max="8648" width="12.7265625" style="711" customWidth="1"/>
    <col min="8649" max="8649" width="12.453125" style="711" customWidth="1"/>
    <col min="8650" max="8650" width="10.81640625" style="711" customWidth="1"/>
    <col min="8651" max="8651" width="11.453125" style="711" customWidth="1"/>
    <col min="8652" max="8899" width="8.7265625" style="711"/>
    <col min="8900" max="8900" width="34.54296875" style="711" customWidth="1"/>
    <col min="8901" max="8901" width="9.81640625" style="711" customWidth="1"/>
    <col min="8902" max="8902" width="11.453125" style="711" bestFit="1" customWidth="1"/>
    <col min="8903" max="8903" width="11.7265625" style="711" customWidth="1"/>
    <col min="8904" max="8904" width="12.7265625" style="711" customWidth="1"/>
    <col min="8905" max="8905" width="12.453125" style="711" customWidth="1"/>
    <col min="8906" max="8906" width="10.81640625" style="711" customWidth="1"/>
    <col min="8907" max="8907" width="11.453125" style="711" customWidth="1"/>
    <col min="8908" max="9155" width="8.7265625" style="711"/>
    <col min="9156" max="9156" width="34.54296875" style="711" customWidth="1"/>
    <col min="9157" max="9157" width="9.81640625" style="711" customWidth="1"/>
    <col min="9158" max="9158" width="11.453125" style="711" bestFit="1" customWidth="1"/>
    <col min="9159" max="9159" width="11.7265625" style="711" customWidth="1"/>
    <col min="9160" max="9160" width="12.7265625" style="711" customWidth="1"/>
    <col min="9161" max="9161" width="12.453125" style="711" customWidth="1"/>
    <col min="9162" max="9162" width="10.81640625" style="711" customWidth="1"/>
    <col min="9163" max="9163" width="11.453125" style="711" customWidth="1"/>
    <col min="9164" max="9411" width="8.7265625" style="711"/>
    <col min="9412" max="9412" width="34.54296875" style="711" customWidth="1"/>
    <col min="9413" max="9413" width="9.81640625" style="711" customWidth="1"/>
    <col min="9414" max="9414" width="11.453125" style="711" bestFit="1" customWidth="1"/>
    <col min="9415" max="9415" width="11.7265625" style="711" customWidth="1"/>
    <col min="9416" max="9416" width="12.7265625" style="711" customWidth="1"/>
    <col min="9417" max="9417" width="12.453125" style="711" customWidth="1"/>
    <col min="9418" max="9418" width="10.81640625" style="711" customWidth="1"/>
    <col min="9419" max="9419" width="11.453125" style="711" customWidth="1"/>
    <col min="9420" max="9667" width="8.7265625" style="711"/>
    <col min="9668" max="9668" width="34.54296875" style="711" customWidth="1"/>
    <col min="9669" max="9669" width="9.81640625" style="711" customWidth="1"/>
    <col min="9670" max="9670" width="11.453125" style="711" bestFit="1" customWidth="1"/>
    <col min="9671" max="9671" width="11.7265625" style="711" customWidth="1"/>
    <col min="9672" max="9672" width="12.7265625" style="711" customWidth="1"/>
    <col min="9673" max="9673" width="12.453125" style="711" customWidth="1"/>
    <col min="9674" max="9674" width="10.81640625" style="711" customWidth="1"/>
    <col min="9675" max="9675" width="11.453125" style="711" customWidth="1"/>
    <col min="9676" max="9923" width="8.7265625" style="711"/>
    <col min="9924" max="9924" width="34.54296875" style="711" customWidth="1"/>
    <col min="9925" max="9925" width="9.81640625" style="711" customWidth="1"/>
    <col min="9926" max="9926" width="11.453125" style="711" bestFit="1" customWidth="1"/>
    <col min="9927" max="9927" width="11.7265625" style="711" customWidth="1"/>
    <col min="9928" max="9928" width="12.7265625" style="711" customWidth="1"/>
    <col min="9929" max="9929" width="12.453125" style="711" customWidth="1"/>
    <col min="9930" max="9930" width="10.81640625" style="711" customWidth="1"/>
    <col min="9931" max="9931" width="11.453125" style="711" customWidth="1"/>
    <col min="9932" max="10179" width="8.7265625" style="711"/>
    <col min="10180" max="10180" width="34.54296875" style="711" customWidth="1"/>
    <col min="10181" max="10181" width="9.81640625" style="711" customWidth="1"/>
    <col min="10182" max="10182" width="11.453125" style="711" bestFit="1" customWidth="1"/>
    <col min="10183" max="10183" width="11.7265625" style="711" customWidth="1"/>
    <col min="10184" max="10184" width="12.7265625" style="711" customWidth="1"/>
    <col min="10185" max="10185" width="12.453125" style="711" customWidth="1"/>
    <col min="10186" max="10186" width="10.81640625" style="711" customWidth="1"/>
    <col min="10187" max="10187" width="11.453125" style="711" customWidth="1"/>
    <col min="10188" max="10435" width="8.7265625" style="711"/>
    <col min="10436" max="10436" width="34.54296875" style="711" customWidth="1"/>
    <col min="10437" max="10437" width="9.81640625" style="711" customWidth="1"/>
    <col min="10438" max="10438" width="11.453125" style="711" bestFit="1" customWidth="1"/>
    <col min="10439" max="10439" width="11.7265625" style="711" customWidth="1"/>
    <col min="10440" max="10440" width="12.7265625" style="711" customWidth="1"/>
    <col min="10441" max="10441" width="12.453125" style="711" customWidth="1"/>
    <col min="10442" max="10442" width="10.81640625" style="711" customWidth="1"/>
    <col min="10443" max="10443" width="11.453125" style="711" customWidth="1"/>
    <col min="10444" max="10691" width="8.7265625" style="711"/>
    <col min="10692" max="10692" width="34.54296875" style="711" customWidth="1"/>
    <col min="10693" max="10693" width="9.81640625" style="711" customWidth="1"/>
    <col min="10694" max="10694" width="11.453125" style="711" bestFit="1" customWidth="1"/>
    <col min="10695" max="10695" width="11.7265625" style="711" customWidth="1"/>
    <col min="10696" max="10696" width="12.7265625" style="711" customWidth="1"/>
    <col min="10697" max="10697" width="12.453125" style="711" customWidth="1"/>
    <col min="10698" max="10698" width="10.81640625" style="711" customWidth="1"/>
    <col min="10699" max="10699" width="11.453125" style="711" customWidth="1"/>
    <col min="10700" max="10947" width="8.7265625" style="711"/>
    <col min="10948" max="10948" width="34.54296875" style="711" customWidth="1"/>
    <col min="10949" max="10949" width="9.81640625" style="711" customWidth="1"/>
    <col min="10950" max="10950" width="11.453125" style="711" bestFit="1" customWidth="1"/>
    <col min="10951" max="10951" width="11.7265625" style="711" customWidth="1"/>
    <col min="10952" max="10952" width="12.7265625" style="711" customWidth="1"/>
    <col min="10953" max="10953" width="12.453125" style="711" customWidth="1"/>
    <col min="10954" max="10954" width="10.81640625" style="711" customWidth="1"/>
    <col min="10955" max="10955" width="11.453125" style="711" customWidth="1"/>
    <col min="10956" max="11203" width="8.7265625" style="711"/>
    <col min="11204" max="11204" width="34.54296875" style="711" customWidth="1"/>
    <col min="11205" max="11205" width="9.81640625" style="711" customWidth="1"/>
    <col min="11206" max="11206" width="11.453125" style="711" bestFit="1" customWidth="1"/>
    <col min="11207" max="11207" width="11.7265625" style="711" customWidth="1"/>
    <col min="11208" max="11208" width="12.7265625" style="711" customWidth="1"/>
    <col min="11209" max="11209" width="12.453125" style="711" customWidth="1"/>
    <col min="11210" max="11210" width="10.81640625" style="711" customWidth="1"/>
    <col min="11211" max="11211" width="11.453125" style="711" customWidth="1"/>
    <col min="11212" max="11459" width="8.7265625" style="711"/>
    <col min="11460" max="11460" width="34.54296875" style="711" customWidth="1"/>
    <col min="11461" max="11461" width="9.81640625" style="711" customWidth="1"/>
    <col min="11462" max="11462" width="11.453125" style="711" bestFit="1" customWidth="1"/>
    <col min="11463" max="11463" width="11.7265625" style="711" customWidth="1"/>
    <col min="11464" max="11464" width="12.7265625" style="711" customWidth="1"/>
    <col min="11465" max="11465" width="12.453125" style="711" customWidth="1"/>
    <col min="11466" max="11466" width="10.81640625" style="711" customWidth="1"/>
    <col min="11467" max="11467" width="11.453125" style="711" customWidth="1"/>
    <col min="11468" max="11715" width="8.7265625" style="711"/>
    <col min="11716" max="11716" width="34.54296875" style="711" customWidth="1"/>
    <col min="11717" max="11717" width="9.81640625" style="711" customWidth="1"/>
    <col min="11718" max="11718" width="11.453125" style="711" bestFit="1" customWidth="1"/>
    <col min="11719" max="11719" width="11.7265625" style="711" customWidth="1"/>
    <col min="11720" max="11720" width="12.7265625" style="711" customWidth="1"/>
    <col min="11721" max="11721" width="12.453125" style="711" customWidth="1"/>
    <col min="11722" max="11722" width="10.81640625" style="711" customWidth="1"/>
    <col min="11723" max="11723" width="11.453125" style="711" customWidth="1"/>
    <col min="11724" max="11971" width="8.7265625" style="711"/>
    <col min="11972" max="11972" width="34.54296875" style="711" customWidth="1"/>
    <col min="11973" max="11973" width="9.81640625" style="711" customWidth="1"/>
    <col min="11974" max="11974" width="11.453125" style="711" bestFit="1" customWidth="1"/>
    <col min="11975" max="11975" width="11.7265625" style="711" customWidth="1"/>
    <col min="11976" max="11976" width="12.7265625" style="711" customWidth="1"/>
    <col min="11977" max="11977" width="12.453125" style="711" customWidth="1"/>
    <col min="11978" max="11978" width="10.81640625" style="711" customWidth="1"/>
    <col min="11979" max="11979" width="11.453125" style="711" customWidth="1"/>
    <col min="11980" max="12227" width="8.7265625" style="711"/>
    <col min="12228" max="12228" width="34.54296875" style="711" customWidth="1"/>
    <col min="12229" max="12229" width="9.81640625" style="711" customWidth="1"/>
    <col min="12230" max="12230" width="11.453125" style="711" bestFit="1" customWidth="1"/>
    <col min="12231" max="12231" width="11.7265625" style="711" customWidth="1"/>
    <col min="12232" max="12232" width="12.7265625" style="711" customWidth="1"/>
    <col min="12233" max="12233" width="12.453125" style="711" customWidth="1"/>
    <col min="12234" max="12234" width="10.81640625" style="711" customWidth="1"/>
    <col min="12235" max="12235" width="11.453125" style="711" customWidth="1"/>
    <col min="12236" max="12483" width="8.7265625" style="711"/>
    <col min="12484" max="12484" width="34.54296875" style="711" customWidth="1"/>
    <col min="12485" max="12485" width="9.81640625" style="711" customWidth="1"/>
    <col min="12486" max="12486" width="11.453125" style="711" bestFit="1" customWidth="1"/>
    <col min="12487" max="12487" width="11.7265625" style="711" customWidth="1"/>
    <col min="12488" max="12488" width="12.7265625" style="711" customWidth="1"/>
    <col min="12489" max="12489" width="12.453125" style="711" customWidth="1"/>
    <col min="12490" max="12490" width="10.81640625" style="711" customWidth="1"/>
    <col min="12491" max="12491" width="11.453125" style="711" customWidth="1"/>
    <col min="12492" max="12739" width="8.7265625" style="711"/>
    <col min="12740" max="12740" width="34.54296875" style="711" customWidth="1"/>
    <col min="12741" max="12741" width="9.81640625" style="711" customWidth="1"/>
    <col min="12742" max="12742" width="11.453125" style="711" bestFit="1" customWidth="1"/>
    <col min="12743" max="12743" width="11.7265625" style="711" customWidth="1"/>
    <col min="12744" max="12744" width="12.7265625" style="711" customWidth="1"/>
    <col min="12745" max="12745" width="12.453125" style="711" customWidth="1"/>
    <col min="12746" max="12746" width="10.81640625" style="711" customWidth="1"/>
    <col min="12747" max="12747" width="11.453125" style="711" customWidth="1"/>
    <col min="12748" max="12995" width="8.7265625" style="711"/>
    <col min="12996" max="12996" width="34.54296875" style="711" customWidth="1"/>
    <col min="12997" max="12997" width="9.81640625" style="711" customWidth="1"/>
    <col min="12998" max="12998" width="11.453125" style="711" bestFit="1" customWidth="1"/>
    <col min="12999" max="12999" width="11.7265625" style="711" customWidth="1"/>
    <col min="13000" max="13000" width="12.7265625" style="711" customWidth="1"/>
    <col min="13001" max="13001" width="12.453125" style="711" customWidth="1"/>
    <col min="13002" max="13002" width="10.81640625" style="711" customWidth="1"/>
    <col min="13003" max="13003" width="11.453125" style="711" customWidth="1"/>
    <col min="13004" max="13251" width="8.7265625" style="711"/>
    <col min="13252" max="13252" width="34.54296875" style="711" customWidth="1"/>
    <col min="13253" max="13253" width="9.81640625" style="711" customWidth="1"/>
    <col min="13254" max="13254" width="11.453125" style="711" bestFit="1" customWidth="1"/>
    <col min="13255" max="13255" width="11.7265625" style="711" customWidth="1"/>
    <col min="13256" max="13256" width="12.7265625" style="711" customWidth="1"/>
    <col min="13257" max="13257" width="12.453125" style="711" customWidth="1"/>
    <col min="13258" max="13258" width="10.81640625" style="711" customWidth="1"/>
    <col min="13259" max="13259" width="11.453125" style="711" customWidth="1"/>
    <col min="13260" max="13507" width="8.7265625" style="711"/>
    <col min="13508" max="13508" width="34.54296875" style="711" customWidth="1"/>
    <col min="13509" max="13509" width="9.81640625" style="711" customWidth="1"/>
    <col min="13510" max="13510" width="11.453125" style="711" bestFit="1" customWidth="1"/>
    <col min="13511" max="13511" width="11.7265625" style="711" customWidth="1"/>
    <col min="13512" max="13512" width="12.7265625" style="711" customWidth="1"/>
    <col min="13513" max="13513" width="12.453125" style="711" customWidth="1"/>
    <col min="13514" max="13514" width="10.81640625" style="711" customWidth="1"/>
    <col min="13515" max="13515" width="11.453125" style="711" customWidth="1"/>
    <col min="13516" max="13763" width="8.7265625" style="711"/>
    <col min="13764" max="13764" width="34.54296875" style="711" customWidth="1"/>
    <col min="13765" max="13765" width="9.81640625" style="711" customWidth="1"/>
    <col min="13766" max="13766" width="11.453125" style="711" bestFit="1" customWidth="1"/>
    <col min="13767" max="13767" width="11.7265625" style="711" customWidth="1"/>
    <col min="13768" max="13768" width="12.7265625" style="711" customWidth="1"/>
    <col min="13769" max="13769" width="12.453125" style="711" customWidth="1"/>
    <col min="13770" max="13770" width="10.81640625" style="711" customWidth="1"/>
    <col min="13771" max="13771" width="11.453125" style="711" customWidth="1"/>
    <col min="13772" max="14019" width="8.7265625" style="711"/>
    <col min="14020" max="14020" width="34.54296875" style="711" customWidth="1"/>
    <col min="14021" max="14021" width="9.81640625" style="711" customWidth="1"/>
    <col min="14022" max="14022" width="11.453125" style="711" bestFit="1" customWidth="1"/>
    <col min="14023" max="14023" width="11.7265625" style="711" customWidth="1"/>
    <col min="14024" max="14024" width="12.7265625" style="711" customWidth="1"/>
    <col min="14025" max="14025" width="12.453125" style="711" customWidth="1"/>
    <col min="14026" max="14026" width="10.81640625" style="711" customWidth="1"/>
    <col min="14027" max="14027" width="11.453125" style="711" customWidth="1"/>
    <col min="14028" max="14275" width="8.7265625" style="711"/>
    <col min="14276" max="14276" width="34.54296875" style="711" customWidth="1"/>
    <col min="14277" max="14277" width="9.81640625" style="711" customWidth="1"/>
    <col min="14278" max="14278" width="11.453125" style="711" bestFit="1" customWidth="1"/>
    <col min="14279" max="14279" width="11.7265625" style="711" customWidth="1"/>
    <col min="14280" max="14280" width="12.7265625" style="711" customWidth="1"/>
    <col min="14281" max="14281" width="12.453125" style="711" customWidth="1"/>
    <col min="14282" max="14282" width="10.81640625" style="711" customWidth="1"/>
    <col min="14283" max="14283" width="11.453125" style="711" customWidth="1"/>
    <col min="14284" max="14531" width="8.7265625" style="711"/>
    <col min="14532" max="14532" width="34.54296875" style="711" customWidth="1"/>
    <col min="14533" max="14533" width="9.81640625" style="711" customWidth="1"/>
    <col min="14534" max="14534" width="11.453125" style="711" bestFit="1" customWidth="1"/>
    <col min="14535" max="14535" width="11.7265625" style="711" customWidth="1"/>
    <col min="14536" max="14536" width="12.7265625" style="711" customWidth="1"/>
    <col min="14537" max="14537" width="12.453125" style="711" customWidth="1"/>
    <col min="14538" max="14538" width="10.81640625" style="711" customWidth="1"/>
    <col min="14539" max="14539" width="11.453125" style="711" customWidth="1"/>
    <col min="14540" max="14787" width="8.7265625" style="711"/>
    <col min="14788" max="14788" width="34.54296875" style="711" customWidth="1"/>
    <col min="14789" max="14789" width="9.81640625" style="711" customWidth="1"/>
    <col min="14790" max="14790" width="11.453125" style="711" bestFit="1" customWidth="1"/>
    <col min="14791" max="14791" width="11.7265625" style="711" customWidth="1"/>
    <col min="14792" max="14792" width="12.7265625" style="711" customWidth="1"/>
    <col min="14793" max="14793" width="12.453125" style="711" customWidth="1"/>
    <col min="14794" max="14794" width="10.81640625" style="711" customWidth="1"/>
    <col min="14795" max="14795" width="11.453125" style="711" customWidth="1"/>
    <col min="14796" max="15043" width="8.7265625" style="711"/>
    <col min="15044" max="15044" width="34.54296875" style="711" customWidth="1"/>
    <col min="15045" max="15045" width="9.81640625" style="711" customWidth="1"/>
    <col min="15046" max="15046" width="11.453125" style="711" bestFit="1" customWidth="1"/>
    <col min="15047" max="15047" width="11.7265625" style="711" customWidth="1"/>
    <col min="15048" max="15048" width="12.7265625" style="711" customWidth="1"/>
    <col min="15049" max="15049" width="12.453125" style="711" customWidth="1"/>
    <col min="15050" max="15050" width="10.81640625" style="711" customWidth="1"/>
    <col min="15051" max="15051" width="11.453125" style="711" customWidth="1"/>
    <col min="15052" max="15299" width="8.7265625" style="711"/>
    <col min="15300" max="15300" width="34.54296875" style="711" customWidth="1"/>
    <col min="15301" max="15301" width="9.81640625" style="711" customWidth="1"/>
    <col min="15302" max="15302" width="11.453125" style="711" bestFit="1" customWidth="1"/>
    <col min="15303" max="15303" width="11.7265625" style="711" customWidth="1"/>
    <col min="15304" max="15304" width="12.7265625" style="711" customWidth="1"/>
    <col min="15305" max="15305" width="12.453125" style="711" customWidth="1"/>
    <col min="15306" max="15306" width="10.81640625" style="711" customWidth="1"/>
    <col min="15307" max="15307" width="11.453125" style="711" customWidth="1"/>
    <col min="15308" max="15555" width="8.7265625" style="711"/>
    <col min="15556" max="15556" width="34.54296875" style="711" customWidth="1"/>
    <col min="15557" max="15557" width="9.81640625" style="711" customWidth="1"/>
    <col min="15558" max="15558" width="11.453125" style="711" bestFit="1" customWidth="1"/>
    <col min="15559" max="15559" width="11.7265625" style="711" customWidth="1"/>
    <col min="15560" max="15560" width="12.7265625" style="711" customWidth="1"/>
    <col min="15561" max="15561" width="12.453125" style="711" customWidth="1"/>
    <col min="15562" max="15562" width="10.81640625" style="711" customWidth="1"/>
    <col min="15563" max="15563" width="11.453125" style="711" customWidth="1"/>
    <col min="15564" max="15811" width="8.7265625" style="711"/>
    <col min="15812" max="15812" width="34.54296875" style="711" customWidth="1"/>
    <col min="15813" max="15813" width="9.81640625" style="711" customWidth="1"/>
    <col min="15814" max="15814" width="11.453125" style="711" bestFit="1" customWidth="1"/>
    <col min="15815" max="15815" width="11.7265625" style="711" customWidth="1"/>
    <col min="15816" max="15816" width="12.7265625" style="711" customWidth="1"/>
    <col min="15817" max="15817" width="12.453125" style="711" customWidth="1"/>
    <col min="15818" max="15818" width="10.81640625" style="711" customWidth="1"/>
    <col min="15819" max="15819" width="11.453125" style="711" customWidth="1"/>
    <col min="15820" max="16067" width="8.7265625" style="711"/>
    <col min="16068" max="16068" width="34.54296875" style="711" customWidth="1"/>
    <col min="16069" max="16069" width="9.81640625" style="711" customWidth="1"/>
    <col min="16070" max="16070" width="11.453125" style="711" bestFit="1" customWidth="1"/>
    <col min="16071" max="16071" width="11.7265625" style="711" customWidth="1"/>
    <col min="16072" max="16072" width="12.7265625" style="711" customWidth="1"/>
    <col min="16073" max="16073" width="12.453125" style="711" customWidth="1"/>
    <col min="16074" max="16074" width="10.81640625" style="711" customWidth="1"/>
    <col min="16075" max="16075" width="11.453125" style="711" customWidth="1"/>
    <col min="16076" max="16384" width="8.7265625" style="711"/>
  </cols>
  <sheetData>
    <row r="1" spans="1:19" ht="30.75" customHeight="1" thickBot="1" x14ac:dyDescent="0.3">
      <c r="A1" s="29"/>
      <c r="B1" s="29"/>
      <c r="C1" s="29"/>
      <c r="D1" s="1391" t="s">
        <v>580</v>
      </c>
      <c r="E1" s="1392"/>
      <c r="F1" s="1392"/>
      <c r="G1" s="1392"/>
      <c r="H1" s="1392"/>
      <c r="I1" s="1392"/>
      <c r="J1" s="1392"/>
      <c r="K1" s="1392"/>
      <c r="L1" s="1392"/>
      <c r="M1" s="1392"/>
      <c r="N1" s="1392"/>
      <c r="O1" s="1392"/>
      <c r="P1" s="1392"/>
      <c r="Q1" s="1392"/>
      <c r="R1" s="1393"/>
      <c r="S1" s="834" t="s">
        <v>953</v>
      </c>
    </row>
    <row r="2" spans="1:19" ht="34.5" customHeight="1" thickBot="1" x14ac:dyDescent="0.3">
      <c r="A2" s="29"/>
      <c r="B2" s="1083" t="s">
        <v>211</v>
      </c>
      <c r="C2" s="1177"/>
      <c r="D2" s="387"/>
      <c r="E2" s="1425" t="s">
        <v>225</v>
      </c>
      <c r="F2" s="1395" t="s">
        <v>9</v>
      </c>
      <c r="G2" s="1395"/>
      <c r="H2" s="1395"/>
      <c r="I2" s="1395"/>
      <c r="J2" s="1395"/>
      <c r="K2" s="1395"/>
      <c r="L2" s="1395"/>
      <c r="M2" s="1395"/>
      <c r="N2" s="1395"/>
      <c r="O2" s="1395"/>
      <c r="P2" s="703"/>
      <c r="Q2" s="392"/>
      <c r="R2" s="393"/>
      <c r="S2" s="66"/>
    </row>
    <row r="3" spans="1:19" ht="34.5" customHeight="1" thickBot="1" x14ac:dyDescent="0.3">
      <c r="A3" s="29"/>
      <c r="B3" s="719" t="s">
        <v>556</v>
      </c>
      <c r="C3" s="719" t="s">
        <v>195</v>
      </c>
      <c r="D3" s="708"/>
      <c r="E3" s="1426"/>
      <c r="F3" s="1398"/>
      <c r="G3" s="1398"/>
      <c r="H3" s="1398"/>
      <c r="I3" s="1398"/>
      <c r="J3" s="1398"/>
      <c r="K3" s="1398"/>
      <c r="L3" s="1398"/>
      <c r="M3" s="1398"/>
      <c r="N3" s="1398"/>
      <c r="O3" s="1398"/>
      <c r="P3" s="704"/>
      <c r="Q3" s="74"/>
      <c r="R3" s="395"/>
      <c r="S3" s="66"/>
    </row>
    <row r="4" spans="1:19" s="720" customFormat="1" ht="15.75" customHeight="1" x14ac:dyDescent="0.25">
      <c r="B4" s="696"/>
      <c r="C4" s="696"/>
      <c r="D4" s="67" t="s">
        <v>944</v>
      </c>
      <c r="E4" s="868"/>
      <c r="F4" s="869"/>
      <c r="G4" s="738"/>
      <c r="H4" s="737"/>
      <c r="I4" s="737"/>
      <c r="J4" s="737"/>
      <c r="K4" s="737"/>
      <c r="L4" s="736"/>
      <c r="M4" s="735"/>
      <c r="N4" s="735"/>
      <c r="O4" s="735"/>
      <c r="P4" s="735"/>
      <c r="Q4" s="735"/>
      <c r="R4" s="394"/>
      <c r="S4" s="66"/>
    </row>
    <row r="5" spans="1:19" s="720" customFormat="1" ht="36" customHeight="1" x14ac:dyDescent="0.25">
      <c r="B5" s="1377" t="s">
        <v>295</v>
      </c>
      <c r="C5" s="739"/>
      <c r="D5" s="401" t="s">
        <v>317</v>
      </c>
      <c r="E5" s="863"/>
      <c r="F5" s="864" t="s">
        <v>3</v>
      </c>
      <c r="G5" s="1430" t="s">
        <v>2</v>
      </c>
      <c r="H5" s="1430"/>
      <c r="I5" s="1430"/>
      <c r="J5" s="1430"/>
      <c r="K5" s="1430"/>
      <c r="L5" s="1430"/>
      <c r="M5" s="1430"/>
      <c r="N5" s="1430"/>
      <c r="O5" s="1430"/>
      <c r="P5" s="1430"/>
      <c r="Q5" s="1430"/>
      <c r="R5" s="1431"/>
      <c r="S5" s="682" t="s">
        <v>808</v>
      </c>
    </row>
    <row r="6" spans="1:19" s="720" customFormat="1" ht="47.25" customHeight="1" x14ac:dyDescent="0.25">
      <c r="B6" s="1376"/>
      <c r="C6" s="724"/>
      <c r="D6" s="401" t="s">
        <v>619</v>
      </c>
      <c r="E6" s="1412">
        <f>1/14</f>
        <v>7.1428571428571425E-2</v>
      </c>
      <c r="F6" s="799" t="s">
        <v>53</v>
      </c>
      <c r="G6" s="1230" t="s">
        <v>304</v>
      </c>
      <c r="H6" s="1092"/>
      <c r="I6" s="1092" t="s">
        <v>307</v>
      </c>
      <c r="J6" s="1092"/>
      <c r="K6" s="1092" t="s">
        <v>308</v>
      </c>
      <c r="L6" s="1092"/>
      <c r="M6" s="1092" t="s">
        <v>309</v>
      </c>
      <c r="N6" s="1092"/>
      <c r="O6" s="1092" t="s">
        <v>310</v>
      </c>
      <c r="P6" s="1092"/>
      <c r="Q6" s="1092" t="s">
        <v>311</v>
      </c>
      <c r="R6" s="1093"/>
      <c r="S6" s="832" t="s">
        <v>809</v>
      </c>
    </row>
    <row r="7" spans="1:19" s="720" customFormat="1" x14ac:dyDescent="0.25">
      <c r="B7" s="1376"/>
      <c r="C7" s="739"/>
      <c r="D7" s="33"/>
      <c r="E7" s="1412"/>
      <c r="F7" s="801">
        <v>0</v>
      </c>
      <c r="G7" s="1240">
        <v>1</v>
      </c>
      <c r="H7" s="1241"/>
      <c r="I7" s="1241">
        <v>2</v>
      </c>
      <c r="J7" s="1241"/>
      <c r="K7" s="1241">
        <v>3</v>
      </c>
      <c r="L7" s="1241"/>
      <c r="M7" s="1241">
        <v>4</v>
      </c>
      <c r="N7" s="1241"/>
      <c r="O7" s="1241">
        <v>5</v>
      </c>
      <c r="P7" s="1241"/>
      <c r="Q7" s="1241">
        <v>6</v>
      </c>
      <c r="R7" s="1438"/>
      <c r="S7" s="66"/>
    </row>
    <row r="8" spans="1:19" s="720" customFormat="1" ht="63.65" customHeight="1" x14ac:dyDescent="0.25">
      <c r="B8" s="1377" t="s">
        <v>295</v>
      </c>
      <c r="C8" s="739"/>
      <c r="D8" s="401" t="s">
        <v>315</v>
      </c>
      <c r="E8" s="1412"/>
      <c r="F8" s="1109" t="s">
        <v>35</v>
      </c>
      <c r="G8" s="1110"/>
      <c r="H8" s="1110"/>
      <c r="I8" s="732"/>
      <c r="J8" s="1110" t="s">
        <v>36</v>
      </c>
      <c r="K8" s="1110"/>
      <c r="L8" s="1110"/>
      <c r="M8" s="1110"/>
      <c r="N8" s="732"/>
      <c r="O8" s="1110" t="s">
        <v>37</v>
      </c>
      <c r="P8" s="1110"/>
      <c r="Q8" s="1110"/>
      <c r="R8" s="1261"/>
      <c r="S8" s="682" t="s">
        <v>810</v>
      </c>
    </row>
    <row r="9" spans="1:19" s="720" customFormat="1" x14ac:dyDescent="0.25">
      <c r="B9" s="1437"/>
      <c r="C9" s="696"/>
      <c r="D9" s="401"/>
      <c r="E9" s="865"/>
      <c r="F9" s="1241">
        <v>0</v>
      </c>
      <c r="G9" s="1241"/>
      <c r="H9" s="1241"/>
      <c r="I9" s="150"/>
      <c r="J9" s="1241">
        <v>3</v>
      </c>
      <c r="K9" s="1241"/>
      <c r="L9" s="1241"/>
      <c r="M9" s="1241"/>
      <c r="N9" s="150"/>
      <c r="O9" s="1241">
        <v>6</v>
      </c>
      <c r="P9" s="1241"/>
      <c r="Q9" s="1241"/>
      <c r="R9" s="1438"/>
      <c r="S9" s="66"/>
    </row>
    <row r="10" spans="1:19" s="720" customFormat="1" x14ac:dyDescent="0.25">
      <c r="B10" s="740"/>
      <c r="C10" s="696"/>
      <c r="D10" s="217" t="s">
        <v>945</v>
      </c>
      <c r="E10" s="866"/>
      <c r="F10" s="819"/>
      <c r="G10" s="819"/>
      <c r="H10" s="819"/>
      <c r="I10" s="730"/>
      <c r="J10" s="819"/>
      <c r="K10" s="819"/>
      <c r="L10" s="819"/>
      <c r="M10" s="819"/>
      <c r="N10" s="730"/>
      <c r="O10" s="819"/>
      <c r="P10" s="819"/>
      <c r="Q10" s="819"/>
      <c r="R10" s="806"/>
      <c r="S10" s="66"/>
    </row>
    <row r="11" spans="1:19" ht="42" customHeight="1" x14ac:dyDescent="0.25">
      <c r="B11" s="993" t="s">
        <v>295</v>
      </c>
      <c r="C11" s="684"/>
      <c r="D11" s="687" t="s">
        <v>312</v>
      </c>
      <c r="E11" s="707">
        <f>1/14</f>
        <v>7.1428571428571425E-2</v>
      </c>
      <c r="F11" s="1433" t="s">
        <v>34</v>
      </c>
      <c r="G11" s="1427"/>
      <c r="H11" s="1427" t="s">
        <v>494</v>
      </c>
      <c r="I11" s="1427"/>
      <c r="J11" s="1427" t="s">
        <v>440</v>
      </c>
      <c r="K11" s="1427"/>
      <c r="L11" s="1427" t="s">
        <v>313</v>
      </c>
      <c r="M11" s="1427"/>
      <c r="N11" s="1427" t="s">
        <v>493</v>
      </c>
      <c r="O11" s="1427"/>
      <c r="P11" s="1427" t="s">
        <v>492</v>
      </c>
      <c r="Q11" s="1427"/>
      <c r="R11" s="1439"/>
      <c r="S11" s="682" t="s">
        <v>811</v>
      </c>
    </row>
    <row r="12" spans="1:19" x14ac:dyDescent="0.25">
      <c r="B12" s="1404"/>
      <c r="C12" s="684"/>
      <c r="D12" s="687"/>
      <c r="E12" s="1428">
        <f>1/14</f>
        <v>7.1428571428571425E-2</v>
      </c>
      <c r="F12" s="1435">
        <v>0</v>
      </c>
      <c r="G12" s="1434"/>
      <c r="H12" s="1434">
        <v>1</v>
      </c>
      <c r="I12" s="1434"/>
      <c r="J12" s="1424">
        <v>3</v>
      </c>
      <c r="K12" s="1424"/>
      <c r="L12" s="1424">
        <v>4</v>
      </c>
      <c r="M12" s="1424"/>
      <c r="N12" s="1434">
        <v>5</v>
      </c>
      <c r="O12" s="1434"/>
      <c r="P12" s="1424">
        <v>6</v>
      </c>
      <c r="Q12" s="1424"/>
      <c r="R12" s="1436"/>
      <c r="S12" s="66"/>
    </row>
    <row r="13" spans="1:19" ht="57.65" customHeight="1" x14ac:dyDescent="0.25">
      <c r="B13" s="993" t="s">
        <v>295</v>
      </c>
      <c r="C13" s="684"/>
      <c r="D13" s="687" t="s">
        <v>314</v>
      </c>
      <c r="E13" s="1429"/>
      <c r="F13" s="729"/>
      <c r="G13" s="1110" t="s">
        <v>38</v>
      </c>
      <c r="H13" s="1110"/>
      <c r="I13" s="1110"/>
      <c r="J13" s="1110" t="s">
        <v>39</v>
      </c>
      <c r="K13" s="1110"/>
      <c r="L13" s="1110"/>
      <c r="M13" s="1110" t="s">
        <v>40</v>
      </c>
      <c r="N13" s="1110"/>
      <c r="O13" s="1110"/>
      <c r="P13" s="1110" t="s">
        <v>41</v>
      </c>
      <c r="Q13" s="1110"/>
      <c r="R13" s="1261"/>
      <c r="S13" s="682" t="s">
        <v>812</v>
      </c>
    </row>
    <row r="14" spans="1:19" x14ac:dyDescent="0.25">
      <c r="B14" s="1404"/>
      <c r="C14" s="684"/>
      <c r="D14" s="687"/>
      <c r="E14" s="1428">
        <f>1/14</f>
        <v>7.1428571428571425E-2</v>
      </c>
      <c r="F14" s="149"/>
      <c r="G14" s="1424">
        <v>0</v>
      </c>
      <c r="H14" s="1424"/>
      <c r="I14" s="1424"/>
      <c r="J14" s="1424">
        <v>2</v>
      </c>
      <c r="K14" s="1424"/>
      <c r="L14" s="1424"/>
      <c r="M14" s="1424">
        <v>4</v>
      </c>
      <c r="N14" s="1424"/>
      <c r="O14" s="1424"/>
      <c r="P14" s="1424">
        <v>6</v>
      </c>
      <c r="Q14" s="1424"/>
      <c r="R14" s="1436"/>
      <c r="S14" s="66"/>
    </row>
    <row r="15" spans="1:19" ht="32.25" customHeight="1" x14ac:dyDescent="0.25">
      <c r="B15" s="993" t="s">
        <v>295</v>
      </c>
      <c r="C15" s="684"/>
      <c r="D15" s="687" t="s">
        <v>204</v>
      </c>
      <c r="E15" s="1429"/>
      <c r="F15" s="1109" t="s">
        <v>3</v>
      </c>
      <c r="G15" s="1110"/>
      <c r="H15" s="1110" t="s">
        <v>496</v>
      </c>
      <c r="I15" s="1110"/>
      <c r="J15" s="1110"/>
      <c r="K15" s="1110"/>
      <c r="L15" s="1110" t="s">
        <v>497</v>
      </c>
      <c r="M15" s="1110"/>
      <c r="N15" s="1110"/>
      <c r="O15" s="1110"/>
      <c r="P15" s="1110" t="s">
        <v>545</v>
      </c>
      <c r="Q15" s="1110"/>
      <c r="R15" s="1261"/>
      <c r="S15" s="682" t="s">
        <v>813</v>
      </c>
    </row>
    <row r="16" spans="1:19" x14ac:dyDescent="0.25">
      <c r="B16" s="1404"/>
      <c r="C16" s="684"/>
      <c r="D16" s="728"/>
      <c r="E16" s="1428">
        <f>1/14</f>
        <v>7.1428571428571425E-2</v>
      </c>
      <c r="F16" s="1240">
        <v>6</v>
      </c>
      <c r="G16" s="1241"/>
      <c r="H16" s="1297">
        <v>4</v>
      </c>
      <c r="I16" s="1297"/>
      <c r="J16" s="1297"/>
      <c r="K16" s="1297"/>
      <c r="L16" s="1297">
        <v>2</v>
      </c>
      <c r="M16" s="1297"/>
      <c r="N16" s="1297"/>
      <c r="O16" s="1297"/>
      <c r="P16" s="1241">
        <v>0</v>
      </c>
      <c r="Q16" s="1241"/>
      <c r="R16" s="1438"/>
      <c r="S16" s="66"/>
    </row>
    <row r="17" spans="2:24" ht="71.25" customHeight="1" x14ac:dyDescent="0.25">
      <c r="B17" s="993" t="s">
        <v>295</v>
      </c>
      <c r="C17" s="684"/>
      <c r="D17" s="687" t="s">
        <v>205</v>
      </c>
      <c r="E17" s="1429"/>
      <c r="F17" s="1109" t="s">
        <v>607</v>
      </c>
      <c r="G17" s="1110"/>
      <c r="H17" s="1110" t="s">
        <v>608</v>
      </c>
      <c r="I17" s="1110"/>
      <c r="J17" s="688"/>
      <c r="K17" s="1110" t="s">
        <v>609</v>
      </c>
      <c r="L17" s="1110"/>
      <c r="M17" s="727"/>
      <c r="N17" s="1110" t="s">
        <v>495</v>
      </c>
      <c r="O17" s="1110"/>
      <c r="P17" s="688"/>
      <c r="Q17" s="1110" t="s">
        <v>610</v>
      </c>
      <c r="R17" s="1261"/>
      <c r="S17" s="421" t="s">
        <v>814</v>
      </c>
    </row>
    <row r="18" spans="2:24" x14ac:dyDescent="0.25">
      <c r="B18" s="1404"/>
      <c r="C18" s="684"/>
      <c r="D18" s="687"/>
      <c r="E18" s="1428">
        <f>1/14</f>
        <v>7.1428571428571425E-2</v>
      </c>
      <c r="F18" s="1241">
        <v>0</v>
      </c>
      <c r="G18" s="1241"/>
      <c r="H18" s="1241">
        <v>2</v>
      </c>
      <c r="I18" s="1241"/>
      <c r="J18" s="691"/>
      <c r="K18" s="1241">
        <v>3</v>
      </c>
      <c r="L18" s="1241"/>
      <c r="M18" s="149"/>
      <c r="N18" s="1241">
        <v>4</v>
      </c>
      <c r="O18" s="1241"/>
      <c r="P18" s="691"/>
      <c r="Q18" s="1241">
        <v>6</v>
      </c>
      <c r="R18" s="1438"/>
      <c r="S18" s="66"/>
    </row>
    <row r="19" spans="2:24" ht="42" customHeight="1" x14ac:dyDescent="0.25">
      <c r="B19" s="993" t="s">
        <v>295</v>
      </c>
      <c r="C19" s="684"/>
      <c r="D19" s="687" t="s">
        <v>209</v>
      </c>
      <c r="E19" s="1429"/>
      <c r="F19" s="1109" t="s">
        <v>3</v>
      </c>
      <c r="G19" s="1110"/>
      <c r="H19" s="1110" t="s">
        <v>498</v>
      </c>
      <c r="I19" s="1110"/>
      <c r="J19" s="1110"/>
      <c r="K19" s="1110"/>
      <c r="L19" s="1110" t="s">
        <v>499</v>
      </c>
      <c r="M19" s="1110"/>
      <c r="N19" s="1110"/>
      <c r="O19" s="1110"/>
      <c r="P19" s="1110" t="s">
        <v>500</v>
      </c>
      <c r="Q19" s="1110"/>
      <c r="R19" s="1261"/>
      <c r="S19" s="682" t="s">
        <v>815</v>
      </c>
    </row>
    <row r="20" spans="2:24" x14ac:dyDescent="0.25">
      <c r="B20" s="1404"/>
      <c r="C20" s="684"/>
      <c r="D20" s="687"/>
      <c r="E20" s="1428">
        <f>1/14</f>
        <v>7.1428571428571425E-2</v>
      </c>
      <c r="F20" s="1240">
        <v>6</v>
      </c>
      <c r="G20" s="1241"/>
      <c r="H20" s="1297">
        <v>4</v>
      </c>
      <c r="I20" s="1297"/>
      <c r="J20" s="1297"/>
      <c r="K20" s="1297"/>
      <c r="L20" s="1297">
        <v>2</v>
      </c>
      <c r="M20" s="1297"/>
      <c r="N20" s="1297"/>
      <c r="O20" s="1297"/>
      <c r="P20" s="1241">
        <v>0</v>
      </c>
      <c r="Q20" s="1241"/>
      <c r="R20" s="1438"/>
      <c r="S20" s="66"/>
    </row>
    <row r="21" spans="2:24" ht="48" customHeight="1" x14ac:dyDescent="0.25">
      <c r="B21" s="993" t="s">
        <v>295</v>
      </c>
      <c r="C21" s="684"/>
      <c r="D21" s="687" t="s">
        <v>206</v>
      </c>
      <c r="E21" s="1429"/>
      <c r="F21" s="1109" t="s">
        <v>501</v>
      </c>
      <c r="G21" s="1110"/>
      <c r="H21" s="1110" t="s">
        <v>502</v>
      </c>
      <c r="I21" s="1110"/>
      <c r="J21" s="1110"/>
      <c r="K21" s="1110" t="s">
        <v>611</v>
      </c>
      <c r="L21" s="1110"/>
      <c r="M21" s="1110"/>
      <c r="N21" s="1110" t="s">
        <v>612</v>
      </c>
      <c r="O21" s="1110"/>
      <c r="P21" s="1110"/>
      <c r="Q21" s="1110" t="s">
        <v>503</v>
      </c>
      <c r="R21" s="1261"/>
      <c r="S21" s="682" t="s">
        <v>816</v>
      </c>
    </row>
    <row r="22" spans="2:24" ht="13" thickBot="1" x14ac:dyDescent="0.3">
      <c r="B22" s="1404"/>
      <c r="C22" s="684"/>
      <c r="D22" s="29"/>
      <c r="E22" s="709"/>
      <c r="F22" s="1407">
        <v>0</v>
      </c>
      <c r="G22" s="1407"/>
      <c r="H22" s="1233">
        <v>2</v>
      </c>
      <c r="I22" s="1233"/>
      <c r="J22" s="1233"/>
      <c r="K22" s="1233">
        <v>3</v>
      </c>
      <c r="L22" s="1233"/>
      <c r="M22" s="1233"/>
      <c r="N22" s="1233">
        <v>4</v>
      </c>
      <c r="O22" s="1233"/>
      <c r="P22" s="1233"/>
      <c r="Q22" s="1283">
        <v>6</v>
      </c>
      <c r="R22" s="1432"/>
      <c r="S22" s="66"/>
    </row>
    <row r="23" spans="2:24" ht="13.5" customHeight="1" thickBot="1" x14ac:dyDescent="0.3">
      <c r="B23" s="710"/>
      <c r="C23" s="710"/>
      <c r="D23" s="81" t="s">
        <v>0</v>
      </c>
      <c r="E23" s="1074" t="s">
        <v>214</v>
      </c>
      <c r="F23" s="1074"/>
      <c r="G23" s="1074"/>
      <c r="H23" s="1074"/>
      <c r="I23" s="1074"/>
      <c r="J23" s="1074"/>
      <c r="K23" s="1074"/>
      <c r="L23" s="1074"/>
      <c r="M23" s="1074"/>
      <c r="N23" s="1074"/>
      <c r="O23" s="1074"/>
      <c r="P23" s="1074"/>
      <c r="Q23" s="1074"/>
      <c r="R23" s="1074"/>
    </row>
    <row r="24" spans="2:24" ht="22" customHeight="1" x14ac:dyDescent="0.2">
      <c r="D24" s="1422" t="s">
        <v>419</v>
      </c>
      <c r="E24" s="1423"/>
      <c r="F24" s="1423"/>
      <c r="G24" s="1423"/>
      <c r="H24" s="1423"/>
      <c r="I24" s="1423"/>
      <c r="J24" s="1423"/>
      <c r="K24" s="1423"/>
      <c r="L24" s="1423"/>
      <c r="M24" s="1423"/>
      <c r="N24" s="1423"/>
      <c r="O24" s="1423"/>
      <c r="P24" s="1423"/>
      <c r="Q24" s="529"/>
      <c r="R24" s="529"/>
      <c r="S24" s="2"/>
      <c r="T24" s="2"/>
      <c r="U24" s="2"/>
      <c r="V24" s="2"/>
      <c r="W24" s="726"/>
      <c r="X24" s="726"/>
    </row>
    <row r="25" spans="2:24" x14ac:dyDescent="0.25">
      <c r="D25" s="1421" t="s">
        <v>628</v>
      </c>
      <c r="E25" s="1421"/>
      <c r="F25" s="1421"/>
      <c r="G25" s="1421"/>
      <c r="H25" s="1421"/>
      <c r="I25" s="1421"/>
      <c r="J25" s="1421"/>
      <c r="K25" s="1421"/>
      <c r="L25" s="1421"/>
      <c r="M25" s="1421"/>
      <c r="N25" s="1421"/>
      <c r="O25" s="1421"/>
      <c r="P25" s="1421"/>
      <c r="Q25" s="1421"/>
      <c r="R25" s="1421"/>
    </row>
  </sheetData>
  <mergeCells count="96">
    <mergeCell ref="F20:G20"/>
    <mergeCell ref="F15:G15"/>
    <mergeCell ref="F16:G16"/>
    <mergeCell ref="H15:K15"/>
    <mergeCell ref="L15:O15"/>
    <mergeCell ref="Q7:R7"/>
    <mergeCell ref="O7:P7"/>
    <mergeCell ref="P11:R11"/>
    <mergeCell ref="O8:R8"/>
    <mergeCell ref="P19:R19"/>
    <mergeCell ref="P12:R12"/>
    <mergeCell ref="H19:K19"/>
    <mergeCell ref="L19:O19"/>
    <mergeCell ref="H17:I17"/>
    <mergeCell ref="H16:K16"/>
    <mergeCell ref="P16:R16"/>
    <mergeCell ref="P15:R15"/>
    <mergeCell ref="Q18:R18"/>
    <mergeCell ref="G14:I14"/>
    <mergeCell ref="F19:G19"/>
    <mergeCell ref="P14:R14"/>
    <mergeCell ref="F17:G17"/>
    <mergeCell ref="D25:R25"/>
    <mergeCell ref="B15:B16"/>
    <mergeCell ref="B17:B18"/>
    <mergeCell ref="B19:B20"/>
    <mergeCell ref="B21:B22"/>
    <mergeCell ref="B13:B14"/>
    <mergeCell ref="P20:R20"/>
    <mergeCell ref="Q17:R17"/>
    <mergeCell ref="E18:E19"/>
    <mergeCell ref="E20:E21"/>
    <mergeCell ref="H20:K20"/>
    <mergeCell ref="L20:O20"/>
    <mergeCell ref="F21:G21"/>
    <mergeCell ref="Q21:R21"/>
    <mergeCell ref="M7:N7"/>
    <mergeCell ref="F11:G11"/>
    <mergeCell ref="H11:I11"/>
    <mergeCell ref="E6:E8"/>
    <mergeCell ref="E12:E13"/>
    <mergeCell ref="M13:O13"/>
    <mergeCell ref="L12:M12"/>
    <mergeCell ref="N11:O11"/>
    <mergeCell ref="N12:O12"/>
    <mergeCell ref="L11:M11"/>
    <mergeCell ref="F12:G12"/>
    <mergeCell ref="H12:I12"/>
    <mergeCell ref="J12:K12"/>
    <mergeCell ref="J8:M8"/>
    <mergeCell ref="O9:R9"/>
    <mergeCell ref="F9:H9"/>
    <mergeCell ref="E23:R23"/>
    <mergeCell ref="H21:J21"/>
    <mergeCell ref="H22:J22"/>
    <mergeCell ref="K21:M21"/>
    <mergeCell ref="K22:M22"/>
    <mergeCell ref="N21:P21"/>
    <mergeCell ref="N22:P22"/>
    <mergeCell ref="D1:R1"/>
    <mergeCell ref="F2:O3"/>
    <mergeCell ref="G6:H6"/>
    <mergeCell ref="Q6:R6"/>
    <mergeCell ref="M6:N6"/>
    <mergeCell ref="O6:P6"/>
    <mergeCell ref="K6:L6"/>
    <mergeCell ref="G5:R5"/>
    <mergeCell ref="B2:C2"/>
    <mergeCell ref="E2:E3"/>
    <mergeCell ref="I6:J6"/>
    <mergeCell ref="I7:J7"/>
    <mergeCell ref="G13:I13"/>
    <mergeCell ref="J13:L13"/>
    <mergeCell ref="J11:K11"/>
    <mergeCell ref="K7:L7"/>
    <mergeCell ref="G7:H7"/>
    <mergeCell ref="B5:B7"/>
    <mergeCell ref="B8:B9"/>
    <mergeCell ref="B11:B12"/>
    <mergeCell ref="J9:M9"/>
    <mergeCell ref="D24:P24"/>
    <mergeCell ref="P13:R13"/>
    <mergeCell ref="M14:O14"/>
    <mergeCell ref="J14:L14"/>
    <mergeCell ref="F8:H8"/>
    <mergeCell ref="F22:G22"/>
    <mergeCell ref="L16:O16"/>
    <mergeCell ref="F18:G18"/>
    <mergeCell ref="N17:O17"/>
    <mergeCell ref="N18:O18"/>
    <mergeCell ref="H18:I18"/>
    <mergeCell ref="K18:L18"/>
    <mergeCell ref="K17:L17"/>
    <mergeCell ref="E14:E15"/>
    <mergeCell ref="E16:E17"/>
    <mergeCell ref="Q22:R22"/>
  </mergeCells>
  <printOptions horizontalCentered="1"/>
  <pageMargins left="0.23622047244094491" right="0.23622047244094491" top="0.39370078740157483" bottom="0.39370078740157483" header="0.31496062992125984" footer="0.31496062992125984"/>
  <pageSetup paperSize="9" scale="70" fitToWidth="0" orientation="landscape" r:id="rId1"/>
  <headerFooter>
    <oddFooter>&amp;C_x000D_&amp;1#&amp;"Calibri"&amp;10&amp;K0000FF Restricted Use - À usage restreint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8831F-887B-4B5F-B61B-71F1F683058D}">
  <sheetPr codeName="Sheet20"/>
  <dimension ref="B1:U26"/>
  <sheetViews>
    <sheetView zoomScale="70" zoomScaleNormal="70" zoomScalePageLayoutView="90" workbookViewId="0">
      <selection activeCell="B16" sqref="B16:P17"/>
    </sheetView>
  </sheetViews>
  <sheetFormatPr defaultRowHeight="12.5" x14ac:dyDescent="0.25"/>
  <cols>
    <col min="1" max="1" width="4.81640625" style="711" customWidth="1"/>
    <col min="2" max="2" width="7.81640625" style="711" customWidth="1"/>
    <col min="3" max="3" width="6.54296875" style="711" customWidth="1"/>
    <col min="4" max="4" width="69.453125" style="711" customWidth="1"/>
    <col min="5" max="5" width="6.81640625" style="711" customWidth="1"/>
    <col min="6" max="6" width="11" style="711" customWidth="1"/>
    <col min="7" max="7" width="9.7265625" style="711" customWidth="1"/>
    <col min="8" max="8" width="10.81640625" style="711" customWidth="1"/>
    <col min="9" max="9" width="8.81640625" style="711" customWidth="1"/>
    <col min="10" max="10" width="7.1796875" style="711" customWidth="1"/>
    <col min="11" max="12" width="6.1796875" style="711" customWidth="1"/>
    <col min="13" max="13" width="5.54296875" style="711" customWidth="1"/>
    <col min="14" max="14" width="9.26953125" style="711" customWidth="1"/>
    <col min="15" max="15" width="13.26953125" style="711" customWidth="1"/>
    <col min="16" max="16" width="8.1796875" style="711" customWidth="1"/>
    <col min="17" max="17" width="26.1796875" style="711" customWidth="1"/>
    <col min="18" max="191" width="8.7265625" style="711"/>
    <col min="192" max="192" width="34.54296875" style="711" customWidth="1"/>
    <col min="193" max="193" width="9.81640625" style="711" customWidth="1"/>
    <col min="194" max="194" width="11.453125" style="711" bestFit="1" customWidth="1"/>
    <col min="195" max="195" width="11.7265625" style="711" customWidth="1"/>
    <col min="196" max="196" width="12.7265625" style="711" customWidth="1"/>
    <col min="197" max="197" width="12.453125" style="711" customWidth="1"/>
    <col min="198" max="198" width="10.81640625" style="711" customWidth="1"/>
    <col min="199" max="199" width="11.453125" style="711" customWidth="1"/>
    <col min="200" max="447" width="8.7265625" style="711"/>
    <col min="448" max="448" width="34.54296875" style="711" customWidth="1"/>
    <col min="449" max="449" width="9.81640625" style="711" customWidth="1"/>
    <col min="450" max="450" width="11.453125" style="711" bestFit="1" customWidth="1"/>
    <col min="451" max="451" width="11.7265625" style="711" customWidth="1"/>
    <col min="452" max="452" width="12.7265625" style="711" customWidth="1"/>
    <col min="453" max="453" width="12.453125" style="711" customWidth="1"/>
    <col min="454" max="454" width="10.81640625" style="711" customWidth="1"/>
    <col min="455" max="455" width="11.453125" style="711" customWidth="1"/>
    <col min="456" max="703" width="8.7265625" style="711"/>
    <col min="704" max="704" width="34.54296875" style="711" customWidth="1"/>
    <col min="705" max="705" width="9.81640625" style="711" customWidth="1"/>
    <col min="706" max="706" width="11.453125" style="711" bestFit="1" customWidth="1"/>
    <col min="707" max="707" width="11.7265625" style="711" customWidth="1"/>
    <col min="708" max="708" width="12.7265625" style="711" customWidth="1"/>
    <col min="709" max="709" width="12.453125" style="711" customWidth="1"/>
    <col min="710" max="710" width="10.81640625" style="711" customWidth="1"/>
    <col min="711" max="711" width="11.453125" style="711" customWidth="1"/>
    <col min="712" max="959" width="8.7265625" style="711"/>
    <col min="960" max="960" width="34.54296875" style="711" customWidth="1"/>
    <col min="961" max="961" width="9.81640625" style="711" customWidth="1"/>
    <col min="962" max="962" width="11.453125" style="711" bestFit="1" customWidth="1"/>
    <col min="963" max="963" width="11.7265625" style="711" customWidth="1"/>
    <col min="964" max="964" width="12.7265625" style="711" customWidth="1"/>
    <col min="965" max="965" width="12.453125" style="711" customWidth="1"/>
    <col min="966" max="966" width="10.81640625" style="711" customWidth="1"/>
    <col min="967" max="967" width="11.453125" style="711" customWidth="1"/>
    <col min="968" max="1215" width="8.7265625" style="711"/>
    <col min="1216" max="1216" width="34.54296875" style="711" customWidth="1"/>
    <col min="1217" max="1217" width="9.81640625" style="711" customWidth="1"/>
    <col min="1218" max="1218" width="11.453125" style="711" bestFit="1" customWidth="1"/>
    <col min="1219" max="1219" width="11.7265625" style="711" customWidth="1"/>
    <col min="1220" max="1220" width="12.7265625" style="711" customWidth="1"/>
    <col min="1221" max="1221" width="12.453125" style="711" customWidth="1"/>
    <col min="1222" max="1222" width="10.81640625" style="711" customWidth="1"/>
    <col min="1223" max="1223" width="11.453125" style="711" customWidth="1"/>
    <col min="1224" max="1471" width="8.7265625" style="711"/>
    <col min="1472" max="1472" width="34.54296875" style="711" customWidth="1"/>
    <col min="1473" max="1473" width="9.81640625" style="711" customWidth="1"/>
    <col min="1474" max="1474" width="11.453125" style="711" bestFit="1" customWidth="1"/>
    <col min="1475" max="1475" width="11.7265625" style="711" customWidth="1"/>
    <col min="1476" max="1476" width="12.7265625" style="711" customWidth="1"/>
    <col min="1477" max="1477" width="12.453125" style="711" customWidth="1"/>
    <col min="1478" max="1478" width="10.81640625" style="711" customWidth="1"/>
    <col min="1479" max="1479" width="11.453125" style="711" customWidth="1"/>
    <col min="1480" max="1727" width="8.7265625" style="711"/>
    <col min="1728" max="1728" width="34.54296875" style="711" customWidth="1"/>
    <col min="1729" max="1729" width="9.81640625" style="711" customWidth="1"/>
    <col min="1730" max="1730" width="11.453125" style="711" bestFit="1" customWidth="1"/>
    <col min="1731" max="1731" width="11.7265625" style="711" customWidth="1"/>
    <col min="1732" max="1732" width="12.7265625" style="711" customWidth="1"/>
    <col min="1733" max="1733" width="12.453125" style="711" customWidth="1"/>
    <col min="1734" max="1734" width="10.81640625" style="711" customWidth="1"/>
    <col min="1735" max="1735" width="11.453125" style="711" customWidth="1"/>
    <col min="1736" max="1983" width="8.7265625" style="711"/>
    <col min="1984" max="1984" width="34.54296875" style="711" customWidth="1"/>
    <col min="1985" max="1985" width="9.81640625" style="711" customWidth="1"/>
    <col min="1986" max="1986" width="11.453125" style="711" bestFit="1" customWidth="1"/>
    <col min="1987" max="1987" width="11.7265625" style="711" customWidth="1"/>
    <col min="1988" max="1988" width="12.7265625" style="711" customWidth="1"/>
    <col min="1989" max="1989" width="12.453125" style="711" customWidth="1"/>
    <col min="1990" max="1990" width="10.81640625" style="711" customWidth="1"/>
    <col min="1991" max="1991" width="11.453125" style="711" customWidth="1"/>
    <col min="1992" max="2239" width="8.7265625" style="711"/>
    <col min="2240" max="2240" width="34.54296875" style="711" customWidth="1"/>
    <col min="2241" max="2241" width="9.81640625" style="711" customWidth="1"/>
    <col min="2242" max="2242" width="11.453125" style="711" bestFit="1" customWidth="1"/>
    <col min="2243" max="2243" width="11.7265625" style="711" customWidth="1"/>
    <col min="2244" max="2244" width="12.7265625" style="711" customWidth="1"/>
    <col min="2245" max="2245" width="12.453125" style="711" customWidth="1"/>
    <col min="2246" max="2246" width="10.81640625" style="711" customWidth="1"/>
    <col min="2247" max="2247" width="11.453125" style="711" customWidth="1"/>
    <col min="2248" max="2495" width="8.7265625" style="711"/>
    <col min="2496" max="2496" width="34.54296875" style="711" customWidth="1"/>
    <col min="2497" max="2497" width="9.81640625" style="711" customWidth="1"/>
    <col min="2498" max="2498" width="11.453125" style="711" bestFit="1" customWidth="1"/>
    <col min="2499" max="2499" width="11.7265625" style="711" customWidth="1"/>
    <col min="2500" max="2500" width="12.7265625" style="711" customWidth="1"/>
    <col min="2501" max="2501" width="12.453125" style="711" customWidth="1"/>
    <col min="2502" max="2502" width="10.81640625" style="711" customWidth="1"/>
    <col min="2503" max="2503" width="11.453125" style="711" customWidth="1"/>
    <col min="2504" max="2751" width="8.7265625" style="711"/>
    <col min="2752" max="2752" width="34.54296875" style="711" customWidth="1"/>
    <col min="2753" max="2753" width="9.81640625" style="711" customWidth="1"/>
    <col min="2754" max="2754" width="11.453125" style="711" bestFit="1" customWidth="1"/>
    <col min="2755" max="2755" width="11.7265625" style="711" customWidth="1"/>
    <col min="2756" max="2756" width="12.7265625" style="711" customWidth="1"/>
    <col min="2757" max="2757" width="12.453125" style="711" customWidth="1"/>
    <col min="2758" max="2758" width="10.81640625" style="711" customWidth="1"/>
    <col min="2759" max="2759" width="11.453125" style="711" customWidth="1"/>
    <col min="2760" max="3007" width="8.7265625" style="711"/>
    <col min="3008" max="3008" width="34.54296875" style="711" customWidth="1"/>
    <col min="3009" max="3009" width="9.81640625" style="711" customWidth="1"/>
    <col min="3010" max="3010" width="11.453125" style="711" bestFit="1" customWidth="1"/>
    <col min="3011" max="3011" width="11.7265625" style="711" customWidth="1"/>
    <col min="3012" max="3012" width="12.7265625" style="711" customWidth="1"/>
    <col min="3013" max="3013" width="12.453125" style="711" customWidth="1"/>
    <col min="3014" max="3014" width="10.81640625" style="711" customWidth="1"/>
    <col min="3015" max="3015" width="11.453125" style="711" customWidth="1"/>
    <col min="3016" max="3263" width="8.7265625" style="711"/>
    <col min="3264" max="3264" width="34.54296875" style="711" customWidth="1"/>
    <col min="3265" max="3265" width="9.81640625" style="711" customWidth="1"/>
    <col min="3266" max="3266" width="11.453125" style="711" bestFit="1" customWidth="1"/>
    <col min="3267" max="3267" width="11.7265625" style="711" customWidth="1"/>
    <col min="3268" max="3268" width="12.7265625" style="711" customWidth="1"/>
    <col min="3269" max="3269" width="12.453125" style="711" customWidth="1"/>
    <col min="3270" max="3270" width="10.81640625" style="711" customWidth="1"/>
    <col min="3271" max="3271" width="11.453125" style="711" customWidth="1"/>
    <col min="3272" max="3519" width="8.7265625" style="711"/>
    <col min="3520" max="3520" width="34.54296875" style="711" customWidth="1"/>
    <col min="3521" max="3521" width="9.81640625" style="711" customWidth="1"/>
    <col min="3522" max="3522" width="11.453125" style="711" bestFit="1" customWidth="1"/>
    <col min="3523" max="3523" width="11.7265625" style="711" customWidth="1"/>
    <col min="3524" max="3524" width="12.7265625" style="711" customWidth="1"/>
    <col min="3525" max="3525" width="12.453125" style="711" customWidth="1"/>
    <col min="3526" max="3526" width="10.81640625" style="711" customWidth="1"/>
    <col min="3527" max="3527" width="11.453125" style="711" customWidth="1"/>
    <col min="3528" max="3775" width="8.7265625" style="711"/>
    <col min="3776" max="3776" width="34.54296875" style="711" customWidth="1"/>
    <col min="3777" max="3777" width="9.81640625" style="711" customWidth="1"/>
    <col min="3778" max="3778" width="11.453125" style="711" bestFit="1" customWidth="1"/>
    <col min="3779" max="3779" width="11.7265625" style="711" customWidth="1"/>
    <col min="3780" max="3780" width="12.7265625" style="711" customWidth="1"/>
    <col min="3781" max="3781" width="12.453125" style="711" customWidth="1"/>
    <col min="3782" max="3782" width="10.81640625" style="711" customWidth="1"/>
    <col min="3783" max="3783" width="11.453125" style="711" customWidth="1"/>
    <col min="3784" max="4031" width="8.7265625" style="711"/>
    <col min="4032" max="4032" width="34.54296875" style="711" customWidth="1"/>
    <col min="4033" max="4033" width="9.81640625" style="711" customWidth="1"/>
    <col min="4034" max="4034" width="11.453125" style="711" bestFit="1" customWidth="1"/>
    <col min="4035" max="4035" width="11.7265625" style="711" customWidth="1"/>
    <col min="4036" max="4036" width="12.7265625" style="711" customWidth="1"/>
    <col min="4037" max="4037" width="12.453125" style="711" customWidth="1"/>
    <col min="4038" max="4038" width="10.81640625" style="711" customWidth="1"/>
    <col min="4039" max="4039" width="11.453125" style="711" customWidth="1"/>
    <col min="4040" max="4287" width="8.7265625" style="711"/>
    <col min="4288" max="4288" width="34.54296875" style="711" customWidth="1"/>
    <col min="4289" max="4289" width="9.81640625" style="711" customWidth="1"/>
    <col min="4290" max="4290" width="11.453125" style="711" bestFit="1" customWidth="1"/>
    <col min="4291" max="4291" width="11.7265625" style="711" customWidth="1"/>
    <col min="4292" max="4292" width="12.7265625" style="711" customWidth="1"/>
    <col min="4293" max="4293" width="12.453125" style="711" customWidth="1"/>
    <col min="4294" max="4294" width="10.81640625" style="711" customWidth="1"/>
    <col min="4295" max="4295" width="11.453125" style="711" customWidth="1"/>
    <col min="4296" max="4543" width="8.7265625" style="711"/>
    <col min="4544" max="4544" width="34.54296875" style="711" customWidth="1"/>
    <col min="4545" max="4545" width="9.81640625" style="711" customWidth="1"/>
    <col min="4546" max="4546" width="11.453125" style="711" bestFit="1" customWidth="1"/>
    <col min="4547" max="4547" width="11.7265625" style="711" customWidth="1"/>
    <col min="4548" max="4548" width="12.7265625" style="711" customWidth="1"/>
    <col min="4549" max="4549" width="12.453125" style="711" customWidth="1"/>
    <col min="4550" max="4550" width="10.81640625" style="711" customWidth="1"/>
    <col min="4551" max="4551" width="11.453125" style="711" customWidth="1"/>
    <col min="4552" max="4799" width="8.7265625" style="711"/>
    <col min="4800" max="4800" width="34.54296875" style="711" customWidth="1"/>
    <col min="4801" max="4801" width="9.81640625" style="711" customWidth="1"/>
    <col min="4802" max="4802" width="11.453125" style="711" bestFit="1" customWidth="1"/>
    <col min="4803" max="4803" width="11.7265625" style="711" customWidth="1"/>
    <col min="4804" max="4804" width="12.7265625" style="711" customWidth="1"/>
    <col min="4805" max="4805" width="12.453125" style="711" customWidth="1"/>
    <col min="4806" max="4806" width="10.81640625" style="711" customWidth="1"/>
    <col min="4807" max="4807" width="11.453125" style="711" customWidth="1"/>
    <col min="4808" max="5055" width="8.7265625" style="711"/>
    <col min="5056" max="5056" width="34.54296875" style="711" customWidth="1"/>
    <col min="5057" max="5057" width="9.81640625" style="711" customWidth="1"/>
    <col min="5058" max="5058" width="11.453125" style="711" bestFit="1" customWidth="1"/>
    <col min="5059" max="5059" width="11.7265625" style="711" customWidth="1"/>
    <col min="5060" max="5060" width="12.7265625" style="711" customWidth="1"/>
    <col min="5061" max="5061" width="12.453125" style="711" customWidth="1"/>
    <col min="5062" max="5062" width="10.81640625" style="711" customWidth="1"/>
    <col min="5063" max="5063" width="11.453125" style="711" customWidth="1"/>
    <col min="5064" max="5311" width="8.7265625" style="711"/>
    <col min="5312" max="5312" width="34.54296875" style="711" customWidth="1"/>
    <col min="5313" max="5313" width="9.81640625" style="711" customWidth="1"/>
    <col min="5314" max="5314" width="11.453125" style="711" bestFit="1" customWidth="1"/>
    <col min="5315" max="5315" width="11.7265625" style="711" customWidth="1"/>
    <col min="5316" max="5316" width="12.7265625" style="711" customWidth="1"/>
    <col min="5317" max="5317" width="12.453125" style="711" customWidth="1"/>
    <col min="5318" max="5318" width="10.81640625" style="711" customWidth="1"/>
    <col min="5319" max="5319" width="11.453125" style="711" customWidth="1"/>
    <col min="5320" max="5567" width="8.7265625" style="711"/>
    <col min="5568" max="5568" width="34.54296875" style="711" customWidth="1"/>
    <col min="5569" max="5569" width="9.81640625" style="711" customWidth="1"/>
    <col min="5570" max="5570" width="11.453125" style="711" bestFit="1" customWidth="1"/>
    <col min="5571" max="5571" width="11.7265625" style="711" customWidth="1"/>
    <col min="5572" max="5572" width="12.7265625" style="711" customWidth="1"/>
    <col min="5573" max="5573" width="12.453125" style="711" customWidth="1"/>
    <col min="5574" max="5574" width="10.81640625" style="711" customWidth="1"/>
    <col min="5575" max="5575" width="11.453125" style="711" customWidth="1"/>
    <col min="5576" max="5823" width="8.7265625" style="711"/>
    <col min="5824" max="5824" width="34.54296875" style="711" customWidth="1"/>
    <col min="5825" max="5825" width="9.81640625" style="711" customWidth="1"/>
    <col min="5826" max="5826" width="11.453125" style="711" bestFit="1" customWidth="1"/>
    <col min="5827" max="5827" width="11.7265625" style="711" customWidth="1"/>
    <col min="5828" max="5828" width="12.7265625" style="711" customWidth="1"/>
    <col min="5829" max="5829" width="12.453125" style="711" customWidth="1"/>
    <col min="5830" max="5830" width="10.81640625" style="711" customWidth="1"/>
    <col min="5831" max="5831" width="11.453125" style="711" customWidth="1"/>
    <col min="5832" max="6079" width="8.7265625" style="711"/>
    <col min="6080" max="6080" width="34.54296875" style="711" customWidth="1"/>
    <col min="6081" max="6081" width="9.81640625" style="711" customWidth="1"/>
    <col min="6082" max="6082" width="11.453125" style="711" bestFit="1" customWidth="1"/>
    <col min="6083" max="6083" width="11.7265625" style="711" customWidth="1"/>
    <col min="6084" max="6084" width="12.7265625" style="711" customWidth="1"/>
    <col min="6085" max="6085" width="12.453125" style="711" customWidth="1"/>
    <col min="6086" max="6086" width="10.81640625" style="711" customWidth="1"/>
    <col min="6087" max="6087" width="11.453125" style="711" customWidth="1"/>
    <col min="6088" max="6335" width="8.7265625" style="711"/>
    <col min="6336" max="6336" width="34.54296875" style="711" customWidth="1"/>
    <col min="6337" max="6337" width="9.81640625" style="711" customWidth="1"/>
    <col min="6338" max="6338" width="11.453125" style="711" bestFit="1" customWidth="1"/>
    <col min="6339" max="6339" width="11.7265625" style="711" customWidth="1"/>
    <col min="6340" max="6340" width="12.7265625" style="711" customWidth="1"/>
    <col min="6341" max="6341" width="12.453125" style="711" customWidth="1"/>
    <col min="6342" max="6342" width="10.81640625" style="711" customWidth="1"/>
    <col min="6343" max="6343" width="11.453125" style="711" customWidth="1"/>
    <col min="6344" max="6591" width="8.7265625" style="711"/>
    <col min="6592" max="6592" width="34.54296875" style="711" customWidth="1"/>
    <col min="6593" max="6593" width="9.81640625" style="711" customWidth="1"/>
    <col min="6594" max="6594" width="11.453125" style="711" bestFit="1" customWidth="1"/>
    <col min="6595" max="6595" width="11.7265625" style="711" customWidth="1"/>
    <col min="6596" max="6596" width="12.7265625" style="711" customWidth="1"/>
    <col min="6597" max="6597" width="12.453125" style="711" customWidth="1"/>
    <col min="6598" max="6598" width="10.81640625" style="711" customWidth="1"/>
    <col min="6599" max="6599" width="11.453125" style="711" customWidth="1"/>
    <col min="6600" max="6847" width="8.7265625" style="711"/>
    <col min="6848" max="6848" width="34.54296875" style="711" customWidth="1"/>
    <col min="6849" max="6849" width="9.81640625" style="711" customWidth="1"/>
    <col min="6850" max="6850" width="11.453125" style="711" bestFit="1" customWidth="1"/>
    <col min="6851" max="6851" width="11.7265625" style="711" customWidth="1"/>
    <col min="6852" max="6852" width="12.7265625" style="711" customWidth="1"/>
    <col min="6853" max="6853" width="12.453125" style="711" customWidth="1"/>
    <col min="6854" max="6854" width="10.81640625" style="711" customWidth="1"/>
    <col min="6855" max="6855" width="11.453125" style="711" customWidth="1"/>
    <col min="6856" max="7103" width="8.7265625" style="711"/>
    <col min="7104" max="7104" width="34.54296875" style="711" customWidth="1"/>
    <col min="7105" max="7105" width="9.81640625" style="711" customWidth="1"/>
    <col min="7106" max="7106" width="11.453125" style="711" bestFit="1" customWidth="1"/>
    <col min="7107" max="7107" width="11.7265625" style="711" customWidth="1"/>
    <col min="7108" max="7108" width="12.7265625" style="711" customWidth="1"/>
    <col min="7109" max="7109" width="12.453125" style="711" customWidth="1"/>
    <col min="7110" max="7110" width="10.81640625" style="711" customWidth="1"/>
    <col min="7111" max="7111" width="11.453125" style="711" customWidth="1"/>
    <col min="7112" max="7359" width="8.7265625" style="711"/>
    <col min="7360" max="7360" width="34.54296875" style="711" customWidth="1"/>
    <col min="7361" max="7361" width="9.81640625" style="711" customWidth="1"/>
    <col min="7362" max="7362" width="11.453125" style="711" bestFit="1" customWidth="1"/>
    <col min="7363" max="7363" width="11.7265625" style="711" customWidth="1"/>
    <col min="7364" max="7364" width="12.7265625" style="711" customWidth="1"/>
    <col min="7365" max="7365" width="12.453125" style="711" customWidth="1"/>
    <col min="7366" max="7366" width="10.81640625" style="711" customWidth="1"/>
    <col min="7367" max="7367" width="11.453125" style="711" customWidth="1"/>
    <col min="7368" max="7615" width="8.7265625" style="711"/>
    <col min="7616" max="7616" width="34.54296875" style="711" customWidth="1"/>
    <col min="7617" max="7617" width="9.81640625" style="711" customWidth="1"/>
    <col min="7618" max="7618" width="11.453125" style="711" bestFit="1" customWidth="1"/>
    <col min="7619" max="7619" width="11.7265625" style="711" customWidth="1"/>
    <col min="7620" max="7620" width="12.7265625" style="711" customWidth="1"/>
    <col min="7621" max="7621" width="12.453125" style="711" customWidth="1"/>
    <col min="7622" max="7622" width="10.81640625" style="711" customWidth="1"/>
    <col min="7623" max="7623" width="11.453125" style="711" customWidth="1"/>
    <col min="7624" max="7871" width="8.7265625" style="711"/>
    <col min="7872" max="7872" width="34.54296875" style="711" customWidth="1"/>
    <col min="7873" max="7873" width="9.81640625" style="711" customWidth="1"/>
    <col min="7874" max="7874" width="11.453125" style="711" bestFit="1" customWidth="1"/>
    <col min="7875" max="7875" width="11.7265625" style="711" customWidth="1"/>
    <col min="7876" max="7876" width="12.7265625" style="711" customWidth="1"/>
    <col min="7877" max="7877" width="12.453125" style="711" customWidth="1"/>
    <col min="7878" max="7878" width="10.81640625" style="711" customWidth="1"/>
    <col min="7879" max="7879" width="11.453125" style="711" customWidth="1"/>
    <col min="7880" max="8127" width="8.7265625" style="711"/>
    <col min="8128" max="8128" width="34.54296875" style="711" customWidth="1"/>
    <col min="8129" max="8129" width="9.81640625" style="711" customWidth="1"/>
    <col min="8130" max="8130" width="11.453125" style="711" bestFit="1" customWidth="1"/>
    <col min="8131" max="8131" width="11.7265625" style="711" customWidth="1"/>
    <col min="8132" max="8132" width="12.7265625" style="711" customWidth="1"/>
    <col min="8133" max="8133" width="12.453125" style="711" customWidth="1"/>
    <col min="8134" max="8134" width="10.81640625" style="711" customWidth="1"/>
    <col min="8135" max="8135" width="11.453125" style="711" customWidth="1"/>
    <col min="8136" max="8383" width="8.7265625" style="711"/>
    <col min="8384" max="8384" width="34.54296875" style="711" customWidth="1"/>
    <col min="8385" max="8385" width="9.81640625" style="711" customWidth="1"/>
    <col min="8386" max="8386" width="11.453125" style="711" bestFit="1" customWidth="1"/>
    <col min="8387" max="8387" width="11.7265625" style="711" customWidth="1"/>
    <col min="8388" max="8388" width="12.7265625" style="711" customWidth="1"/>
    <col min="8389" max="8389" width="12.453125" style="711" customWidth="1"/>
    <col min="8390" max="8390" width="10.81640625" style="711" customWidth="1"/>
    <col min="8391" max="8391" width="11.453125" style="711" customWidth="1"/>
    <col min="8392" max="8639" width="8.7265625" style="711"/>
    <col min="8640" max="8640" width="34.54296875" style="711" customWidth="1"/>
    <col min="8641" max="8641" width="9.81640625" style="711" customWidth="1"/>
    <col min="8642" max="8642" width="11.453125" style="711" bestFit="1" customWidth="1"/>
    <col min="8643" max="8643" width="11.7265625" style="711" customWidth="1"/>
    <col min="8644" max="8644" width="12.7265625" style="711" customWidth="1"/>
    <col min="8645" max="8645" width="12.453125" style="711" customWidth="1"/>
    <col min="8646" max="8646" width="10.81640625" style="711" customWidth="1"/>
    <col min="8647" max="8647" width="11.453125" style="711" customWidth="1"/>
    <col min="8648" max="8895" width="8.7265625" style="711"/>
    <col min="8896" max="8896" width="34.54296875" style="711" customWidth="1"/>
    <col min="8897" max="8897" width="9.81640625" style="711" customWidth="1"/>
    <col min="8898" max="8898" width="11.453125" style="711" bestFit="1" customWidth="1"/>
    <col min="8899" max="8899" width="11.7265625" style="711" customWidth="1"/>
    <col min="8900" max="8900" width="12.7265625" style="711" customWidth="1"/>
    <col min="8901" max="8901" width="12.453125" style="711" customWidth="1"/>
    <col min="8902" max="8902" width="10.81640625" style="711" customWidth="1"/>
    <col min="8903" max="8903" width="11.453125" style="711" customWidth="1"/>
    <col min="8904" max="9151" width="8.7265625" style="711"/>
    <col min="9152" max="9152" width="34.54296875" style="711" customWidth="1"/>
    <col min="9153" max="9153" width="9.81640625" style="711" customWidth="1"/>
    <col min="9154" max="9154" width="11.453125" style="711" bestFit="1" customWidth="1"/>
    <col min="9155" max="9155" width="11.7265625" style="711" customWidth="1"/>
    <col min="9156" max="9156" width="12.7265625" style="711" customWidth="1"/>
    <col min="9157" max="9157" width="12.453125" style="711" customWidth="1"/>
    <col min="9158" max="9158" width="10.81640625" style="711" customWidth="1"/>
    <col min="9159" max="9159" width="11.453125" style="711" customWidth="1"/>
    <col min="9160" max="9407" width="8.7265625" style="711"/>
    <col min="9408" max="9408" width="34.54296875" style="711" customWidth="1"/>
    <col min="9409" max="9409" width="9.81640625" style="711" customWidth="1"/>
    <col min="9410" max="9410" width="11.453125" style="711" bestFit="1" customWidth="1"/>
    <col min="9411" max="9411" width="11.7265625" style="711" customWidth="1"/>
    <col min="9412" max="9412" width="12.7265625" style="711" customWidth="1"/>
    <col min="9413" max="9413" width="12.453125" style="711" customWidth="1"/>
    <col min="9414" max="9414" width="10.81640625" style="711" customWidth="1"/>
    <col min="9415" max="9415" width="11.453125" style="711" customWidth="1"/>
    <col min="9416" max="9663" width="8.7265625" style="711"/>
    <col min="9664" max="9664" width="34.54296875" style="711" customWidth="1"/>
    <col min="9665" max="9665" width="9.81640625" style="711" customWidth="1"/>
    <col min="9666" max="9666" width="11.453125" style="711" bestFit="1" customWidth="1"/>
    <col min="9667" max="9667" width="11.7265625" style="711" customWidth="1"/>
    <col min="9668" max="9668" width="12.7265625" style="711" customWidth="1"/>
    <col min="9669" max="9669" width="12.453125" style="711" customWidth="1"/>
    <col min="9670" max="9670" width="10.81640625" style="711" customWidth="1"/>
    <col min="9671" max="9671" width="11.453125" style="711" customWidth="1"/>
    <col min="9672" max="9919" width="8.7265625" style="711"/>
    <col min="9920" max="9920" width="34.54296875" style="711" customWidth="1"/>
    <col min="9921" max="9921" width="9.81640625" style="711" customWidth="1"/>
    <col min="9922" max="9922" width="11.453125" style="711" bestFit="1" customWidth="1"/>
    <col min="9923" max="9923" width="11.7265625" style="711" customWidth="1"/>
    <col min="9924" max="9924" width="12.7265625" style="711" customWidth="1"/>
    <col min="9925" max="9925" width="12.453125" style="711" customWidth="1"/>
    <col min="9926" max="9926" width="10.81640625" style="711" customWidth="1"/>
    <col min="9927" max="9927" width="11.453125" style="711" customWidth="1"/>
    <col min="9928" max="10175" width="8.7265625" style="711"/>
    <col min="10176" max="10176" width="34.54296875" style="711" customWidth="1"/>
    <col min="10177" max="10177" width="9.81640625" style="711" customWidth="1"/>
    <col min="10178" max="10178" width="11.453125" style="711" bestFit="1" customWidth="1"/>
    <col min="10179" max="10179" width="11.7265625" style="711" customWidth="1"/>
    <col min="10180" max="10180" width="12.7265625" style="711" customWidth="1"/>
    <col min="10181" max="10181" width="12.453125" style="711" customWidth="1"/>
    <col min="10182" max="10182" width="10.81640625" style="711" customWidth="1"/>
    <col min="10183" max="10183" width="11.453125" style="711" customWidth="1"/>
    <col min="10184" max="10431" width="8.7265625" style="711"/>
    <col min="10432" max="10432" width="34.54296875" style="711" customWidth="1"/>
    <col min="10433" max="10433" width="9.81640625" style="711" customWidth="1"/>
    <col min="10434" max="10434" width="11.453125" style="711" bestFit="1" customWidth="1"/>
    <col min="10435" max="10435" width="11.7265625" style="711" customWidth="1"/>
    <col min="10436" max="10436" width="12.7265625" style="711" customWidth="1"/>
    <col min="10437" max="10437" width="12.453125" style="711" customWidth="1"/>
    <col min="10438" max="10438" width="10.81640625" style="711" customWidth="1"/>
    <col min="10439" max="10439" width="11.453125" style="711" customWidth="1"/>
    <col min="10440" max="10687" width="8.7265625" style="711"/>
    <col min="10688" max="10688" width="34.54296875" style="711" customWidth="1"/>
    <col min="10689" max="10689" width="9.81640625" style="711" customWidth="1"/>
    <col min="10690" max="10690" width="11.453125" style="711" bestFit="1" customWidth="1"/>
    <col min="10691" max="10691" width="11.7265625" style="711" customWidth="1"/>
    <col min="10692" max="10692" width="12.7265625" style="711" customWidth="1"/>
    <col min="10693" max="10693" width="12.453125" style="711" customWidth="1"/>
    <col min="10694" max="10694" width="10.81640625" style="711" customWidth="1"/>
    <col min="10695" max="10695" width="11.453125" style="711" customWidth="1"/>
    <col min="10696" max="10943" width="8.7265625" style="711"/>
    <col min="10944" max="10944" width="34.54296875" style="711" customWidth="1"/>
    <col min="10945" max="10945" width="9.81640625" style="711" customWidth="1"/>
    <col min="10946" max="10946" width="11.453125" style="711" bestFit="1" customWidth="1"/>
    <col min="10947" max="10947" width="11.7265625" style="711" customWidth="1"/>
    <col min="10948" max="10948" width="12.7265625" style="711" customWidth="1"/>
    <col min="10949" max="10949" width="12.453125" style="711" customWidth="1"/>
    <col min="10950" max="10950" width="10.81640625" style="711" customWidth="1"/>
    <col min="10951" max="10951" width="11.453125" style="711" customWidth="1"/>
    <col min="10952" max="11199" width="8.7265625" style="711"/>
    <col min="11200" max="11200" width="34.54296875" style="711" customWidth="1"/>
    <col min="11201" max="11201" width="9.81640625" style="711" customWidth="1"/>
    <col min="11202" max="11202" width="11.453125" style="711" bestFit="1" customWidth="1"/>
    <col min="11203" max="11203" width="11.7265625" style="711" customWidth="1"/>
    <col min="11204" max="11204" width="12.7265625" style="711" customWidth="1"/>
    <col min="11205" max="11205" width="12.453125" style="711" customWidth="1"/>
    <col min="11206" max="11206" width="10.81640625" style="711" customWidth="1"/>
    <col min="11207" max="11207" width="11.453125" style="711" customWidth="1"/>
    <col min="11208" max="11455" width="8.7265625" style="711"/>
    <col min="11456" max="11456" width="34.54296875" style="711" customWidth="1"/>
    <col min="11457" max="11457" width="9.81640625" style="711" customWidth="1"/>
    <col min="11458" max="11458" width="11.453125" style="711" bestFit="1" customWidth="1"/>
    <col min="11459" max="11459" width="11.7265625" style="711" customWidth="1"/>
    <col min="11460" max="11460" width="12.7265625" style="711" customWidth="1"/>
    <col min="11461" max="11461" width="12.453125" style="711" customWidth="1"/>
    <col min="11462" max="11462" width="10.81640625" style="711" customWidth="1"/>
    <col min="11463" max="11463" width="11.453125" style="711" customWidth="1"/>
    <col min="11464" max="11711" width="8.7265625" style="711"/>
    <col min="11712" max="11712" width="34.54296875" style="711" customWidth="1"/>
    <col min="11713" max="11713" width="9.81640625" style="711" customWidth="1"/>
    <col min="11714" max="11714" width="11.453125" style="711" bestFit="1" customWidth="1"/>
    <col min="11715" max="11715" width="11.7265625" style="711" customWidth="1"/>
    <col min="11716" max="11716" width="12.7265625" style="711" customWidth="1"/>
    <col min="11717" max="11717" width="12.453125" style="711" customWidth="1"/>
    <col min="11718" max="11718" width="10.81640625" style="711" customWidth="1"/>
    <col min="11719" max="11719" width="11.453125" style="711" customWidth="1"/>
    <col min="11720" max="11967" width="8.7265625" style="711"/>
    <col min="11968" max="11968" width="34.54296875" style="711" customWidth="1"/>
    <col min="11969" max="11969" width="9.81640625" style="711" customWidth="1"/>
    <col min="11970" max="11970" width="11.453125" style="711" bestFit="1" customWidth="1"/>
    <col min="11971" max="11971" width="11.7265625" style="711" customWidth="1"/>
    <col min="11972" max="11972" width="12.7265625" style="711" customWidth="1"/>
    <col min="11973" max="11973" width="12.453125" style="711" customWidth="1"/>
    <col min="11974" max="11974" width="10.81640625" style="711" customWidth="1"/>
    <col min="11975" max="11975" width="11.453125" style="711" customWidth="1"/>
    <col min="11976" max="12223" width="8.7265625" style="711"/>
    <col min="12224" max="12224" width="34.54296875" style="711" customWidth="1"/>
    <col min="12225" max="12225" width="9.81640625" style="711" customWidth="1"/>
    <col min="12226" max="12226" width="11.453125" style="711" bestFit="1" customWidth="1"/>
    <col min="12227" max="12227" width="11.7265625" style="711" customWidth="1"/>
    <col min="12228" max="12228" width="12.7265625" style="711" customWidth="1"/>
    <col min="12229" max="12229" width="12.453125" style="711" customWidth="1"/>
    <col min="12230" max="12230" width="10.81640625" style="711" customWidth="1"/>
    <col min="12231" max="12231" width="11.453125" style="711" customWidth="1"/>
    <col min="12232" max="12479" width="8.7265625" style="711"/>
    <col min="12480" max="12480" width="34.54296875" style="711" customWidth="1"/>
    <col min="12481" max="12481" width="9.81640625" style="711" customWidth="1"/>
    <col min="12482" max="12482" width="11.453125" style="711" bestFit="1" customWidth="1"/>
    <col min="12483" max="12483" width="11.7265625" style="711" customWidth="1"/>
    <col min="12484" max="12484" width="12.7265625" style="711" customWidth="1"/>
    <col min="12485" max="12485" width="12.453125" style="711" customWidth="1"/>
    <col min="12486" max="12486" width="10.81640625" style="711" customWidth="1"/>
    <col min="12487" max="12487" width="11.453125" style="711" customWidth="1"/>
    <col min="12488" max="12735" width="8.7265625" style="711"/>
    <col min="12736" max="12736" width="34.54296875" style="711" customWidth="1"/>
    <col min="12737" max="12737" width="9.81640625" style="711" customWidth="1"/>
    <col min="12738" max="12738" width="11.453125" style="711" bestFit="1" customWidth="1"/>
    <col min="12739" max="12739" width="11.7265625" style="711" customWidth="1"/>
    <col min="12740" max="12740" width="12.7265625" style="711" customWidth="1"/>
    <col min="12741" max="12741" width="12.453125" style="711" customWidth="1"/>
    <col min="12742" max="12742" width="10.81640625" style="711" customWidth="1"/>
    <col min="12743" max="12743" width="11.453125" style="711" customWidth="1"/>
    <col min="12744" max="12991" width="8.7265625" style="711"/>
    <col min="12992" max="12992" width="34.54296875" style="711" customWidth="1"/>
    <col min="12993" max="12993" width="9.81640625" style="711" customWidth="1"/>
    <col min="12994" max="12994" width="11.453125" style="711" bestFit="1" customWidth="1"/>
    <col min="12995" max="12995" width="11.7265625" style="711" customWidth="1"/>
    <col min="12996" max="12996" width="12.7265625" style="711" customWidth="1"/>
    <col min="12997" max="12997" width="12.453125" style="711" customWidth="1"/>
    <col min="12998" max="12998" width="10.81640625" style="711" customWidth="1"/>
    <col min="12999" max="12999" width="11.453125" style="711" customWidth="1"/>
    <col min="13000" max="13247" width="8.7265625" style="711"/>
    <col min="13248" max="13248" width="34.54296875" style="711" customWidth="1"/>
    <col min="13249" max="13249" width="9.81640625" style="711" customWidth="1"/>
    <col min="13250" max="13250" width="11.453125" style="711" bestFit="1" customWidth="1"/>
    <col min="13251" max="13251" width="11.7265625" style="711" customWidth="1"/>
    <col min="13252" max="13252" width="12.7265625" style="711" customWidth="1"/>
    <col min="13253" max="13253" width="12.453125" style="711" customWidth="1"/>
    <col min="13254" max="13254" width="10.81640625" style="711" customWidth="1"/>
    <col min="13255" max="13255" width="11.453125" style="711" customWidth="1"/>
    <col min="13256" max="13503" width="8.7265625" style="711"/>
    <col min="13504" max="13504" width="34.54296875" style="711" customWidth="1"/>
    <col min="13505" max="13505" width="9.81640625" style="711" customWidth="1"/>
    <col min="13506" max="13506" width="11.453125" style="711" bestFit="1" customWidth="1"/>
    <col min="13507" max="13507" width="11.7265625" style="711" customWidth="1"/>
    <col min="13508" max="13508" width="12.7265625" style="711" customWidth="1"/>
    <col min="13509" max="13509" width="12.453125" style="711" customWidth="1"/>
    <col min="13510" max="13510" width="10.81640625" style="711" customWidth="1"/>
    <col min="13511" max="13511" width="11.453125" style="711" customWidth="1"/>
    <col min="13512" max="13759" width="8.7265625" style="711"/>
    <col min="13760" max="13760" width="34.54296875" style="711" customWidth="1"/>
    <col min="13761" max="13761" width="9.81640625" style="711" customWidth="1"/>
    <col min="13762" max="13762" width="11.453125" style="711" bestFit="1" customWidth="1"/>
    <col min="13763" max="13763" width="11.7265625" style="711" customWidth="1"/>
    <col min="13764" max="13764" width="12.7265625" style="711" customWidth="1"/>
    <col min="13765" max="13765" width="12.453125" style="711" customWidth="1"/>
    <col min="13766" max="13766" width="10.81640625" style="711" customWidth="1"/>
    <col min="13767" max="13767" width="11.453125" style="711" customWidth="1"/>
    <col min="13768" max="14015" width="8.7265625" style="711"/>
    <col min="14016" max="14016" width="34.54296875" style="711" customWidth="1"/>
    <col min="14017" max="14017" width="9.81640625" style="711" customWidth="1"/>
    <col min="14018" max="14018" width="11.453125" style="711" bestFit="1" customWidth="1"/>
    <col min="14019" max="14019" width="11.7265625" style="711" customWidth="1"/>
    <col min="14020" max="14020" width="12.7265625" style="711" customWidth="1"/>
    <col min="14021" max="14021" width="12.453125" style="711" customWidth="1"/>
    <col min="14022" max="14022" width="10.81640625" style="711" customWidth="1"/>
    <col min="14023" max="14023" width="11.453125" style="711" customWidth="1"/>
    <col min="14024" max="14271" width="8.7265625" style="711"/>
    <col min="14272" max="14272" width="34.54296875" style="711" customWidth="1"/>
    <col min="14273" max="14273" width="9.81640625" style="711" customWidth="1"/>
    <col min="14274" max="14274" width="11.453125" style="711" bestFit="1" customWidth="1"/>
    <col min="14275" max="14275" width="11.7265625" style="711" customWidth="1"/>
    <col min="14276" max="14276" width="12.7265625" style="711" customWidth="1"/>
    <col min="14277" max="14277" width="12.453125" style="711" customWidth="1"/>
    <col min="14278" max="14278" width="10.81640625" style="711" customWidth="1"/>
    <col min="14279" max="14279" width="11.453125" style="711" customWidth="1"/>
    <col min="14280" max="14527" width="8.7265625" style="711"/>
    <col min="14528" max="14528" width="34.54296875" style="711" customWidth="1"/>
    <col min="14529" max="14529" width="9.81640625" style="711" customWidth="1"/>
    <col min="14530" max="14530" width="11.453125" style="711" bestFit="1" customWidth="1"/>
    <col min="14531" max="14531" width="11.7265625" style="711" customWidth="1"/>
    <col min="14532" max="14532" width="12.7265625" style="711" customWidth="1"/>
    <col min="14533" max="14533" width="12.453125" style="711" customWidth="1"/>
    <col min="14534" max="14534" width="10.81640625" style="711" customWidth="1"/>
    <col min="14535" max="14535" width="11.453125" style="711" customWidth="1"/>
    <col min="14536" max="14783" width="8.7265625" style="711"/>
    <col min="14784" max="14784" width="34.54296875" style="711" customWidth="1"/>
    <col min="14785" max="14785" width="9.81640625" style="711" customWidth="1"/>
    <col min="14786" max="14786" width="11.453125" style="711" bestFit="1" customWidth="1"/>
    <col min="14787" max="14787" width="11.7265625" style="711" customWidth="1"/>
    <col min="14788" max="14788" width="12.7265625" style="711" customWidth="1"/>
    <col min="14789" max="14789" width="12.453125" style="711" customWidth="1"/>
    <col min="14790" max="14790" width="10.81640625" style="711" customWidth="1"/>
    <col min="14791" max="14791" width="11.453125" style="711" customWidth="1"/>
    <col min="14792" max="15039" width="8.7265625" style="711"/>
    <col min="15040" max="15040" width="34.54296875" style="711" customWidth="1"/>
    <col min="15041" max="15041" width="9.81640625" style="711" customWidth="1"/>
    <col min="15042" max="15042" width="11.453125" style="711" bestFit="1" customWidth="1"/>
    <col min="15043" max="15043" width="11.7265625" style="711" customWidth="1"/>
    <col min="15044" max="15044" width="12.7265625" style="711" customWidth="1"/>
    <col min="15045" max="15045" width="12.453125" style="711" customWidth="1"/>
    <col min="15046" max="15046" width="10.81640625" style="711" customWidth="1"/>
    <col min="15047" max="15047" width="11.453125" style="711" customWidth="1"/>
    <col min="15048" max="15295" width="8.7265625" style="711"/>
    <col min="15296" max="15296" width="34.54296875" style="711" customWidth="1"/>
    <col min="15297" max="15297" width="9.81640625" style="711" customWidth="1"/>
    <col min="15298" max="15298" width="11.453125" style="711" bestFit="1" customWidth="1"/>
    <col min="15299" max="15299" width="11.7265625" style="711" customWidth="1"/>
    <col min="15300" max="15300" width="12.7265625" style="711" customWidth="1"/>
    <col min="15301" max="15301" width="12.453125" style="711" customWidth="1"/>
    <col min="15302" max="15302" width="10.81640625" style="711" customWidth="1"/>
    <col min="15303" max="15303" width="11.453125" style="711" customWidth="1"/>
    <col min="15304" max="15551" width="8.7265625" style="711"/>
    <col min="15552" max="15552" width="34.54296875" style="711" customWidth="1"/>
    <col min="15553" max="15553" width="9.81640625" style="711" customWidth="1"/>
    <col min="15554" max="15554" width="11.453125" style="711" bestFit="1" customWidth="1"/>
    <col min="15555" max="15555" width="11.7265625" style="711" customWidth="1"/>
    <col min="15556" max="15556" width="12.7265625" style="711" customWidth="1"/>
    <col min="15557" max="15557" width="12.453125" style="711" customWidth="1"/>
    <col min="15558" max="15558" width="10.81640625" style="711" customWidth="1"/>
    <col min="15559" max="15559" width="11.453125" style="711" customWidth="1"/>
    <col min="15560" max="15807" width="8.7265625" style="711"/>
    <col min="15808" max="15808" width="34.54296875" style="711" customWidth="1"/>
    <col min="15809" max="15809" width="9.81640625" style="711" customWidth="1"/>
    <col min="15810" max="15810" width="11.453125" style="711" bestFit="1" customWidth="1"/>
    <col min="15811" max="15811" width="11.7265625" style="711" customWidth="1"/>
    <col min="15812" max="15812" width="12.7265625" style="711" customWidth="1"/>
    <col min="15813" max="15813" width="12.453125" style="711" customWidth="1"/>
    <col min="15814" max="15814" width="10.81640625" style="711" customWidth="1"/>
    <col min="15815" max="15815" width="11.453125" style="711" customWidth="1"/>
    <col min="15816" max="16063" width="8.7265625" style="711"/>
    <col min="16064" max="16064" width="34.54296875" style="711" customWidth="1"/>
    <col min="16065" max="16065" width="9.81640625" style="711" customWidth="1"/>
    <col min="16066" max="16066" width="11.453125" style="711" bestFit="1" customWidth="1"/>
    <col min="16067" max="16067" width="11.7265625" style="711" customWidth="1"/>
    <col min="16068" max="16068" width="12.7265625" style="711" customWidth="1"/>
    <col min="16069" max="16069" width="12.453125" style="711" customWidth="1"/>
    <col min="16070" max="16070" width="10.81640625" style="711" customWidth="1"/>
    <col min="16071" max="16071" width="11.453125" style="711" customWidth="1"/>
    <col min="16072" max="16384" width="8.7265625" style="711"/>
  </cols>
  <sheetData>
    <row r="1" spans="2:21" ht="30.75" customHeight="1" thickBot="1" x14ac:dyDescent="0.3">
      <c r="B1" s="29"/>
      <c r="C1" s="29"/>
      <c r="D1" s="1391" t="s">
        <v>650</v>
      </c>
      <c r="E1" s="1392"/>
      <c r="F1" s="1392"/>
      <c r="G1" s="1392"/>
      <c r="H1" s="1392"/>
      <c r="I1" s="1392"/>
      <c r="J1" s="1392"/>
      <c r="K1" s="1392"/>
      <c r="L1" s="1392"/>
      <c r="M1" s="1392"/>
      <c r="N1" s="1392"/>
      <c r="O1" s="1392"/>
      <c r="P1" s="1393"/>
      <c r="Q1" s="855" t="s">
        <v>953</v>
      </c>
      <c r="R1" s="63"/>
      <c r="S1" s="63"/>
      <c r="T1" s="63"/>
      <c r="U1" s="63"/>
    </row>
    <row r="2" spans="2:21" ht="22.5" customHeight="1" thickBot="1" x14ac:dyDescent="0.3">
      <c r="B2" s="1083" t="s">
        <v>211</v>
      </c>
      <c r="C2" s="1177"/>
      <c r="D2" s="387"/>
      <c r="E2" s="944" t="s">
        <v>225</v>
      </c>
      <c r="F2" s="1394" t="s">
        <v>9</v>
      </c>
      <c r="G2" s="1395"/>
      <c r="H2" s="1395"/>
      <c r="I2" s="1395"/>
      <c r="J2" s="1395"/>
      <c r="K2" s="1395"/>
      <c r="L2" s="1395"/>
      <c r="M2" s="1395"/>
      <c r="N2" s="1395"/>
      <c r="O2" s="1395"/>
      <c r="P2" s="1396"/>
      <c r="Q2" s="63"/>
      <c r="R2" s="63"/>
      <c r="S2" s="63"/>
      <c r="T2" s="63"/>
      <c r="U2" s="63"/>
    </row>
    <row r="3" spans="2:21" ht="35.5" customHeight="1" thickBot="1" x14ac:dyDescent="0.3">
      <c r="B3" s="719" t="s">
        <v>556</v>
      </c>
      <c r="C3" s="719" t="s">
        <v>195</v>
      </c>
      <c r="D3" s="708"/>
      <c r="E3" s="945"/>
      <c r="F3" s="1397"/>
      <c r="G3" s="1398"/>
      <c r="H3" s="1398"/>
      <c r="I3" s="1398"/>
      <c r="J3" s="1398"/>
      <c r="K3" s="1398"/>
      <c r="L3" s="1398"/>
      <c r="M3" s="1398"/>
      <c r="N3" s="1398"/>
      <c r="O3" s="1398"/>
      <c r="P3" s="1399"/>
      <c r="Q3" s="63"/>
      <c r="R3" s="63"/>
      <c r="S3" s="63"/>
      <c r="T3" s="63"/>
      <c r="U3" s="63"/>
    </row>
    <row r="4" spans="2:21" x14ac:dyDescent="0.25">
      <c r="B4" s="621"/>
      <c r="C4" s="718"/>
      <c r="D4" s="870" t="s">
        <v>946</v>
      </c>
      <c r="E4" s="153"/>
      <c r="F4" s="396"/>
      <c r="G4" s="396"/>
      <c r="H4" s="396"/>
      <c r="I4" s="396"/>
      <c r="J4" s="396"/>
      <c r="K4" s="397"/>
      <c r="L4" s="398"/>
      <c r="M4" s="398"/>
      <c r="N4" s="398"/>
      <c r="O4" s="399"/>
      <c r="P4" s="385"/>
      <c r="Q4" s="64"/>
      <c r="R4" s="64"/>
      <c r="S4" s="64"/>
      <c r="T4" s="64"/>
      <c r="U4" s="64"/>
    </row>
    <row r="5" spans="2:21" ht="62.25" customHeight="1" x14ac:dyDescent="0.25">
      <c r="B5" s="1450" t="s">
        <v>295</v>
      </c>
      <c r="C5" s="1449"/>
      <c r="D5" s="871" t="s">
        <v>651</v>
      </c>
      <c r="E5" s="1440">
        <f>1/14</f>
        <v>7.1428571428571425E-2</v>
      </c>
      <c r="F5" s="1141" t="s">
        <v>537</v>
      </c>
      <c r="G5" s="1189"/>
      <c r="H5" s="776" t="s">
        <v>532</v>
      </c>
      <c r="I5" s="1115" t="s">
        <v>533</v>
      </c>
      <c r="J5" s="1115"/>
      <c r="K5" s="1115" t="s">
        <v>534</v>
      </c>
      <c r="L5" s="1115"/>
      <c r="M5" s="1115"/>
      <c r="N5" s="1115" t="s">
        <v>535</v>
      </c>
      <c r="O5" s="1115"/>
      <c r="P5" s="791" t="s">
        <v>536</v>
      </c>
      <c r="Q5" s="831" t="s">
        <v>817</v>
      </c>
      <c r="R5" s="64"/>
      <c r="S5" s="64"/>
      <c r="T5" s="64"/>
      <c r="U5" s="64"/>
    </row>
    <row r="6" spans="2:21" ht="12.65" customHeight="1" x14ac:dyDescent="0.25">
      <c r="B6" s="1446"/>
      <c r="C6" s="1446"/>
      <c r="D6" s="871" t="s">
        <v>319</v>
      </c>
      <c r="E6" s="1442"/>
      <c r="F6" s="787" t="s">
        <v>3</v>
      </c>
      <c r="G6" s="779" t="s">
        <v>2</v>
      </c>
      <c r="H6" s="778" t="s">
        <v>196</v>
      </c>
      <c r="I6" s="1129" t="s">
        <v>196</v>
      </c>
      <c r="J6" s="1129"/>
      <c r="K6" s="1129" t="s">
        <v>196</v>
      </c>
      <c r="L6" s="1129"/>
      <c r="M6" s="1129"/>
      <c r="N6" s="1129" t="s">
        <v>196</v>
      </c>
      <c r="O6" s="1129"/>
      <c r="P6" s="793" t="s">
        <v>196</v>
      </c>
      <c r="Q6" s="681" t="s">
        <v>818</v>
      </c>
      <c r="R6" s="64"/>
      <c r="S6" s="64"/>
      <c r="T6" s="64"/>
      <c r="U6" s="64"/>
    </row>
    <row r="7" spans="2:21" ht="14.15" customHeight="1" x14ac:dyDescent="0.25">
      <c r="B7" s="1446"/>
      <c r="C7" s="1446"/>
      <c r="D7" s="872"/>
      <c r="E7" s="1441"/>
      <c r="F7" s="808">
        <v>0</v>
      </c>
      <c r="G7" s="526">
        <v>1</v>
      </c>
      <c r="H7" s="809">
        <v>2</v>
      </c>
      <c r="I7" s="1293">
        <v>3</v>
      </c>
      <c r="J7" s="1293"/>
      <c r="K7" s="1293">
        <v>4</v>
      </c>
      <c r="L7" s="1293"/>
      <c r="M7" s="1293"/>
      <c r="N7" s="1293">
        <v>5</v>
      </c>
      <c r="O7" s="1293"/>
      <c r="P7" s="810">
        <v>6</v>
      </c>
      <c r="Q7" s="64"/>
      <c r="R7" s="64"/>
      <c r="S7" s="64"/>
      <c r="T7" s="64"/>
      <c r="U7" s="64"/>
    </row>
    <row r="8" spans="2:21" ht="20.5" customHeight="1" x14ac:dyDescent="0.25">
      <c r="B8" s="1450" t="s">
        <v>295</v>
      </c>
      <c r="C8" s="993"/>
      <c r="D8" s="871"/>
      <c r="E8" s="1440">
        <f>1/14</f>
        <v>7.1428571428571425E-2</v>
      </c>
      <c r="F8" s="1380" t="s">
        <v>537</v>
      </c>
      <c r="G8" s="1381"/>
      <c r="H8" s="1380" t="s">
        <v>617</v>
      </c>
      <c r="I8" s="1381"/>
      <c r="J8" s="1381"/>
      <c r="K8" s="1381"/>
      <c r="L8" s="1381"/>
      <c r="M8" s="1381"/>
      <c r="N8" s="1381"/>
      <c r="O8" s="1381"/>
      <c r="P8" s="1384"/>
      <c r="Q8" s="64"/>
      <c r="R8" s="64"/>
      <c r="S8" s="64"/>
      <c r="T8" s="64"/>
      <c r="U8" s="64"/>
    </row>
    <row r="9" spans="2:21" x14ac:dyDescent="0.25">
      <c r="B9" s="1450"/>
      <c r="C9" s="993"/>
      <c r="D9" s="871" t="s">
        <v>197</v>
      </c>
      <c r="E9" s="1442"/>
      <c r="F9" s="1382" t="s">
        <v>618</v>
      </c>
      <c r="G9" s="1383"/>
      <c r="H9" s="1411" t="s">
        <v>490</v>
      </c>
      <c r="I9" s="1378"/>
      <c r="J9" s="1378" t="s">
        <v>119</v>
      </c>
      <c r="K9" s="1378"/>
      <c r="L9" s="1378"/>
      <c r="M9" s="1378"/>
      <c r="N9" s="1389" t="s">
        <v>118</v>
      </c>
      <c r="O9" s="1389"/>
      <c r="P9" s="1390"/>
      <c r="Q9" s="681" t="s">
        <v>819</v>
      </c>
      <c r="R9" s="64"/>
      <c r="S9" s="64"/>
      <c r="T9" s="64"/>
      <c r="U9" s="64"/>
    </row>
    <row r="10" spans="2:21" ht="29.5" customHeight="1" x14ac:dyDescent="0.25">
      <c r="B10" s="1450"/>
      <c r="C10" s="1450"/>
      <c r="D10" s="871"/>
      <c r="E10" s="1441"/>
      <c r="F10" s="1299">
        <v>0</v>
      </c>
      <c r="G10" s="1410"/>
      <c r="H10" s="1299">
        <v>6</v>
      </c>
      <c r="I10" s="1297"/>
      <c r="J10" s="1297">
        <v>3</v>
      </c>
      <c r="K10" s="1297"/>
      <c r="L10" s="1297"/>
      <c r="M10" s="1297"/>
      <c r="N10" s="1297">
        <v>0</v>
      </c>
      <c r="O10" s="1297"/>
      <c r="P10" s="1298"/>
      <c r="Q10" s="63"/>
      <c r="R10" s="63"/>
      <c r="S10" s="63"/>
      <c r="T10" s="63"/>
      <c r="U10" s="63"/>
    </row>
    <row r="11" spans="2:21" x14ac:dyDescent="0.25">
      <c r="B11" s="1445" t="s">
        <v>295</v>
      </c>
      <c r="C11" s="1450"/>
      <c r="D11" s="871"/>
      <c r="E11" s="1440">
        <f>1/14</f>
        <v>7.1428571428571425E-2</v>
      </c>
      <c r="F11" s="1380" t="s">
        <v>490</v>
      </c>
      <c r="G11" s="1381"/>
      <c r="H11" s="1381"/>
      <c r="I11" s="1381"/>
      <c r="J11" s="1381" t="s">
        <v>119</v>
      </c>
      <c r="K11" s="1381"/>
      <c r="L11" s="1381"/>
      <c r="M11" s="1381"/>
      <c r="N11" s="1381" t="s">
        <v>118</v>
      </c>
      <c r="O11" s="1381"/>
      <c r="P11" s="1384"/>
      <c r="Q11" s="63"/>
      <c r="R11" s="63"/>
      <c r="S11" s="63"/>
      <c r="T11" s="63"/>
      <c r="U11" s="63"/>
    </row>
    <row r="12" spans="2:21" ht="20" x14ac:dyDescent="0.25">
      <c r="B12" s="1446"/>
      <c r="C12" s="699"/>
      <c r="D12" s="871" t="s">
        <v>363</v>
      </c>
      <c r="E12" s="1442"/>
      <c r="F12" s="1447" t="s">
        <v>2</v>
      </c>
      <c r="G12" s="1409"/>
      <c r="H12" s="1409" t="s">
        <v>3</v>
      </c>
      <c r="I12" s="1409"/>
      <c r="J12" s="1409" t="s">
        <v>196</v>
      </c>
      <c r="K12" s="1409"/>
      <c r="L12" s="1409"/>
      <c r="M12" s="1409"/>
      <c r="N12" s="1443" t="s">
        <v>196</v>
      </c>
      <c r="O12" s="1443"/>
      <c r="P12" s="1444"/>
      <c r="Q12" s="680" t="s">
        <v>820</v>
      </c>
      <c r="R12" s="63"/>
      <c r="S12" s="63"/>
      <c r="T12" s="63"/>
      <c r="U12" s="63"/>
    </row>
    <row r="13" spans="2:21" x14ac:dyDescent="0.25">
      <c r="B13" s="1446"/>
      <c r="C13" s="699"/>
      <c r="D13" s="871"/>
      <c r="E13" s="1441"/>
      <c r="F13" s="1240">
        <v>6</v>
      </c>
      <c r="G13" s="1241"/>
      <c r="H13" s="1241">
        <v>0</v>
      </c>
      <c r="I13" s="1241"/>
      <c r="J13" s="1245">
        <v>0</v>
      </c>
      <c r="K13" s="1245"/>
      <c r="L13" s="1245"/>
      <c r="M13" s="1245"/>
      <c r="N13" s="1245">
        <v>0</v>
      </c>
      <c r="O13" s="1245"/>
      <c r="P13" s="1248"/>
      <c r="Q13" s="63"/>
      <c r="R13" s="63"/>
      <c r="S13" s="63"/>
      <c r="T13" s="63"/>
      <c r="U13" s="63"/>
    </row>
    <row r="14" spans="2:21" ht="49.5" customHeight="1" x14ac:dyDescent="0.25">
      <c r="B14" s="1446" t="s">
        <v>295</v>
      </c>
      <c r="C14" s="993"/>
      <c r="D14" s="873" t="s">
        <v>327</v>
      </c>
      <c r="E14" s="1440">
        <f>1/14</f>
        <v>7.1428571428571425E-2</v>
      </c>
      <c r="F14" s="1109" t="s">
        <v>305</v>
      </c>
      <c r="G14" s="1110"/>
      <c r="H14" s="1110"/>
      <c r="I14" s="1110"/>
      <c r="J14" s="1110" t="s">
        <v>306</v>
      </c>
      <c r="K14" s="1110"/>
      <c r="L14" s="1110"/>
      <c r="M14" s="1110"/>
      <c r="N14" s="1238" t="s">
        <v>437</v>
      </c>
      <c r="O14" s="1238"/>
      <c r="P14" s="1239"/>
      <c r="Q14" s="682" t="s">
        <v>821</v>
      </c>
      <c r="R14" s="63"/>
      <c r="S14" s="63"/>
      <c r="T14" s="63"/>
      <c r="U14" s="63"/>
    </row>
    <row r="15" spans="2:21" x14ac:dyDescent="0.25">
      <c r="B15" s="1448"/>
      <c r="C15" s="993"/>
      <c r="D15" s="874"/>
      <c r="E15" s="1441"/>
      <c r="F15" s="1299">
        <v>0</v>
      </c>
      <c r="G15" s="1297"/>
      <c r="H15" s="1297"/>
      <c r="I15" s="1297"/>
      <c r="J15" s="1297">
        <v>6</v>
      </c>
      <c r="K15" s="1297"/>
      <c r="L15" s="1297"/>
      <c r="M15" s="1297"/>
      <c r="N15" s="1297">
        <v>6</v>
      </c>
      <c r="O15" s="1297"/>
      <c r="P15" s="1298"/>
      <c r="Q15" s="66"/>
      <c r="R15" s="63"/>
      <c r="S15" s="63"/>
      <c r="T15" s="63"/>
      <c r="U15" s="63"/>
    </row>
    <row r="16" spans="2:21" ht="37" customHeight="1" x14ac:dyDescent="0.25">
      <c r="B16" s="1375" t="s">
        <v>295</v>
      </c>
      <c r="C16" s="908"/>
      <c r="D16" s="401" t="s">
        <v>947</v>
      </c>
      <c r="E16" s="1412">
        <f>1/14</f>
        <v>7.1428571428571425E-2</v>
      </c>
      <c r="F16" s="1380" t="s">
        <v>2</v>
      </c>
      <c r="G16" s="1414"/>
      <c r="H16" s="1414"/>
      <c r="I16" s="1414"/>
      <c r="J16" s="1414"/>
      <c r="K16" s="1380" t="s">
        <v>3</v>
      </c>
      <c r="L16" s="1414"/>
      <c r="M16" s="1414"/>
      <c r="N16" s="1414"/>
      <c r="O16" s="1414"/>
      <c r="P16" s="1416"/>
      <c r="Q16" s="682" t="s">
        <v>825</v>
      </c>
      <c r="R16" s="63"/>
      <c r="S16" s="63"/>
      <c r="T16" s="63"/>
      <c r="U16" s="63"/>
    </row>
    <row r="17" spans="2:21" x14ac:dyDescent="0.25">
      <c r="B17" s="1376"/>
      <c r="C17" s="908"/>
      <c r="D17" s="720"/>
      <c r="E17" s="1413"/>
      <c r="F17" s="1254">
        <v>6</v>
      </c>
      <c r="G17" s="1415"/>
      <c r="H17" s="1415"/>
      <c r="I17" s="1415"/>
      <c r="J17" s="1415"/>
      <c r="K17" s="1254">
        <v>0</v>
      </c>
      <c r="L17" s="1415"/>
      <c r="M17" s="1415"/>
      <c r="N17" s="1415"/>
      <c r="O17" s="1415"/>
      <c r="P17" s="1417"/>
      <c r="Q17" s="66"/>
      <c r="R17" s="63"/>
      <c r="S17" s="63"/>
      <c r="T17" s="63"/>
      <c r="U17" s="63"/>
    </row>
    <row r="18" spans="2:21" x14ac:dyDescent="0.25">
      <c r="B18" s="698"/>
      <c r="C18" s="716"/>
      <c r="D18" s="875" t="s">
        <v>943</v>
      </c>
      <c r="E18" s="389"/>
      <c r="F18" s="802"/>
      <c r="G18" s="802"/>
      <c r="H18" s="802"/>
      <c r="I18" s="802"/>
      <c r="J18" s="802"/>
      <c r="K18" s="802"/>
      <c r="L18" s="802"/>
      <c r="M18" s="802"/>
      <c r="N18" s="802"/>
      <c r="O18" s="802"/>
      <c r="P18" s="803"/>
      <c r="Q18" s="63"/>
      <c r="R18" s="63"/>
      <c r="S18" s="63"/>
      <c r="T18" s="63"/>
      <c r="U18" s="63"/>
    </row>
    <row r="19" spans="2:21" ht="34.5" customHeight="1" x14ac:dyDescent="0.25">
      <c r="B19" s="1361" t="s">
        <v>295</v>
      </c>
      <c r="C19" s="684"/>
      <c r="D19" s="873" t="s">
        <v>326</v>
      </c>
      <c r="E19" s="390"/>
      <c r="F19" s="1419" t="s">
        <v>222</v>
      </c>
      <c r="G19" s="1273" t="s">
        <v>2</v>
      </c>
      <c r="H19" s="1067"/>
      <c r="I19" s="1284"/>
      <c r="J19" s="1067" t="s">
        <v>491</v>
      </c>
      <c r="K19" s="1067"/>
      <c r="L19" s="1067"/>
      <c r="M19" s="1249"/>
      <c r="N19" s="1273" t="s">
        <v>3</v>
      </c>
      <c r="O19" s="1067"/>
      <c r="P19" s="1068"/>
      <c r="Q19" s="680" t="s">
        <v>822</v>
      </c>
      <c r="R19" s="63"/>
      <c r="S19" s="63"/>
      <c r="T19" s="63"/>
      <c r="U19" s="63"/>
    </row>
    <row r="20" spans="2:21" ht="36" customHeight="1" x14ac:dyDescent="0.25">
      <c r="B20" s="1404"/>
      <c r="C20" s="684"/>
      <c r="D20" s="876"/>
      <c r="E20" s="391"/>
      <c r="F20" s="1420"/>
      <c r="G20" s="1230" t="s">
        <v>223</v>
      </c>
      <c r="H20" s="1092"/>
      <c r="I20" s="1231"/>
      <c r="J20" s="802" t="s">
        <v>2</v>
      </c>
      <c r="K20" s="1250" t="s">
        <v>491</v>
      </c>
      <c r="L20" s="1250"/>
      <c r="M20" s="166" t="s">
        <v>3</v>
      </c>
      <c r="N20" s="90" t="s">
        <v>2</v>
      </c>
      <c r="O20" s="802" t="s">
        <v>155</v>
      </c>
      <c r="P20" s="803" t="s">
        <v>3</v>
      </c>
      <c r="Q20" s="63"/>
      <c r="R20" s="63"/>
      <c r="S20" s="63"/>
      <c r="T20" s="63"/>
      <c r="U20" s="63"/>
    </row>
    <row r="21" spans="2:21" ht="27.75" customHeight="1" x14ac:dyDescent="0.25">
      <c r="B21" s="1404"/>
      <c r="C21" s="684" t="s">
        <v>1</v>
      </c>
      <c r="D21" s="876" t="s">
        <v>321</v>
      </c>
      <c r="E21" s="823">
        <f>(1/14)*(1/2)</f>
        <v>3.5714285714285712E-2</v>
      </c>
      <c r="F21" s="388">
        <v>0</v>
      </c>
      <c r="G21" s="1262">
        <v>6</v>
      </c>
      <c r="H21" s="1263"/>
      <c r="I21" s="1408"/>
      <c r="J21" s="804">
        <v>3</v>
      </c>
      <c r="K21" s="1263">
        <v>4</v>
      </c>
      <c r="L21" s="1263"/>
      <c r="M21" s="820">
        <v>5</v>
      </c>
      <c r="N21" s="804">
        <v>0</v>
      </c>
      <c r="O21" s="804">
        <v>1.5</v>
      </c>
      <c r="P21" s="805">
        <v>3</v>
      </c>
      <c r="Q21" s="680" t="s">
        <v>823</v>
      </c>
      <c r="R21" s="63"/>
      <c r="S21" s="63"/>
      <c r="T21" s="63"/>
      <c r="U21" s="63"/>
    </row>
    <row r="22" spans="2:21" ht="29.25" customHeight="1" thickBot="1" x14ac:dyDescent="0.3">
      <c r="B22" s="1405"/>
      <c r="C22" s="684" t="s">
        <v>1</v>
      </c>
      <c r="D22" s="877" t="s">
        <v>322</v>
      </c>
      <c r="E22" s="878">
        <f>(1/14)*(1/2)</f>
        <v>3.5714285714285712E-2</v>
      </c>
      <c r="F22" s="161">
        <v>0</v>
      </c>
      <c r="G22" s="1452">
        <v>6</v>
      </c>
      <c r="H22" s="1283"/>
      <c r="I22" s="1283"/>
      <c r="J22" s="825">
        <v>5</v>
      </c>
      <c r="K22" s="1283">
        <v>4</v>
      </c>
      <c r="L22" s="1283"/>
      <c r="M22" s="821">
        <v>3</v>
      </c>
      <c r="N22" s="807">
        <v>3</v>
      </c>
      <c r="O22" s="807">
        <v>1.5</v>
      </c>
      <c r="P22" s="828">
        <v>0</v>
      </c>
      <c r="Q22" s="680" t="s">
        <v>824</v>
      </c>
      <c r="R22" s="63"/>
      <c r="S22" s="63"/>
      <c r="T22" s="63"/>
      <c r="U22" s="63"/>
    </row>
    <row r="23" spans="2:21" ht="13.5" customHeight="1" thickBot="1" x14ac:dyDescent="0.3">
      <c r="B23" s="712"/>
      <c r="C23" s="712"/>
      <c r="D23" s="697" t="s">
        <v>0</v>
      </c>
      <c r="E23" s="973" t="s">
        <v>214</v>
      </c>
      <c r="F23" s="973"/>
      <c r="G23" s="973"/>
      <c r="H23" s="973"/>
      <c r="I23" s="973"/>
      <c r="J23" s="973"/>
      <c r="K23" s="973"/>
      <c r="L23" s="973"/>
      <c r="M23" s="973"/>
      <c r="N23" s="973"/>
      <c r="O23" s="973"/>
      <c r="P23" s="1451"/>
    </row>
    <row r="24" spans="2:21" ht="24" customHeight="1" x14ac:dyDescent="0.25">
      <c r="D24" s="1422" t="s">
        <v>419</v>
      </c>
      <c r="E24" s="1423"/>
      <c r="F24" s="1423"/>
      <c r="G24" s="1423"/>
      <c r="H24" s="1423"/>
      <c r="I24" s="1423"/>
      <c r="J24" s="1423"/>
      <c r="K24" s="1423"/>
      <c r="L24" s="1423"/>
      <c r="M24" s="1423"/>
      <c r="N24" s="1423"/>
      <c r="O24" s="1423"/>
      <c r="P24" s="1423"/>
      <c r="Q24" s="2"/>
      <c r="R24" s="2"/>
      <c r="S24" s="2"/>
      <c r="T24" s="2"/>
    </row>
    <row r="25" spans="2:21" ht="24.75" customHeight="1" x14ac:dyDescent="0.25">
      <c r="D25" s="1421" t="s">
        <v>645</v>
      </c>
      <c r="E25" s="1421"/>
      <c r="F25" s="1421"/>
      <c r="G25" s="1421"/>
      <c r="H25" s="1421"/>
      <c r="I25" s="1421"/>
      <c r="J25" s="1421"/>
      <c r="K25" s="1421"/>
      <c r="L25" s="1421"/>
      <c r="M25" s="1421"/>
      <c r="N25" s="1421"/>
      <c r="O25" s="1421"/>
      <c r="P25" s="1421"/>
    </row>
    <row r="26" spans="2:21" ht="24.75" customHeight="1" x14ac:dyDescent="0.25">
      <c r="D26" s="943" t="s">
        <v>644</v>
      </c>
      <c r="E26" s="943"/>
      <c r="F26" s="943"/>
      <c r="G26" s="943"/>
      <c r="H26" s="943"/>
      <c r="I26" s="943"/>
      <c r="J26" s="943"/>
      <c r="K26" s="943"/>
      <c r="L26" s="943"/>
      <c r="M26" s="943"/>
      <c r="N26" s="943"/>
      <c r="O26" s="943"/>
      <c r="P26" s="943"/>
    </row>
  </sheetData>
  <mergeCells count="74">
    <mergeCell ref="J15:M15"/>
    <mergeCell ref="F14:I14"/>
    <mergeCell ref="N14:P14"/>
    <mergeCell ref="H13:I13"/>
    <mergeCell ref="J13:M13"/>
    <mergeCell ref="N13:P13"/>
    <mergeCell ref="F13:G13"/>
    <mergeCell ref="D26:P26"/>
    <mergeCell ref="J14:M14"/>
    <mergeCell ref="K21:L21"/>
    <mergeCell ref="G19:I19"/>
    <mergeCell ref="J19:M19"/>
    <mergeCell ref="G21:I21"/>
    <mergeCell ref="D25:P25"/>
    <mergeCell ref="E23:P23"/>
    <mergeCell ref="D24:P24"/>
    <mergeCell ref="G22:I22"/>
    <mergeCell ref="K22:L22"/>
    <mergeCell ref="N19:P19"/>
    <mergeCell ref="G20:I20"/>
    <mergeCell ref="K20:L20"/>
    <mergeCell ref="F19:F20"/>
    <mergeCell ref="F15:I15"/>
    <mergeCell ref="B14:B15"/>
    <mergeCell ref="B19:B22"/>
    <mergeCell ref="B2:C2"/>
    <mergeCell ref="C14:C15"/>
    <mergeCell ref="C5:C7"/>
    <mergeCell ref="B5:B7"/>
    <mergeCell ref="C8:C9"/>
    <mergeCell ref="C10:C11"/>
    <mergeCell ref="B8:B10"/>
    <mergeCell ref="B16:B17"/>
    <mergeCell ref="N12:P12"/>
    <mergeCell ref="N11:P11"/>
    <mergeCell ref="H9:I9"/>
    <mergeCell ref="J9:M9"/>
    <mergeCell ref="B11:B13"/>
    <mergeCell ref="F11:I11"/>
    <mergeCell ref="J11:M11"/>
    <mergeCell ref="F10:G10"/>
    <mergeCell ref="F9:G9"/>
    <mergeCell ref="E11:E13"/>
    <mergeCell ref="F12:G12"/>
    <mergeCell ref="H12:I12"/>
    <mergeCell ref="J12:M12"/>
    <mergeCell ref="I7:J7"/>
    <mergeCell ref="K7:M7"/>
    <mergeCell ref="N7:O7"/>
    <mergeCell ref="N9:P9"/>
    <mergeCell ref="J10:M10"/>
    <mergeCell ref="N10:P10"/>
    <mergeCell ref="H10:I10"/>
    <mergeCell ref="D1:P1"/>
    <mergeCell ref="E2:E3"/>
    <mergeCell ref="F2:P3"/>
    <mergeCell ref="N15:P15"/>
    <mergeCell ref="E14:E15"/>
    <mergeCell ref="F8:G8"/>
    <mergeCell ref="N5:O5"/>
    <mergeCell ref="F5:G5"/>
    <mergeCell ref="E5:E7"/>
    <mergeCell ref="I5:J5"/>
    <mergeCell ref="K5:M5"/>
    <mergeCell ref="E8:E10"/>
    <mergeCell ref="H8:P8"/>
    <mergeCell ref="I6:J6"/>
    <mergeCell ref="K6:M6"/>
    <mergeCell ref="N6:O6"/>
    <mergeCell ref="E16:E17"/>
    <mergeCell ref="F16:J16"/>
    <mergeCell ref="K16:P16"/>
    <mergeCell ref="F17:J17"/>
    <mergeCell ref="K17:P17"/>
  </mergeCells>
  <printOptions horizontalCentered="1"/>
  <pageMargins left="0.23622047244094491" right="0.23622047244094491" top="0.39370078740157483" bottom="0.39370078740157483" header="0.31496062992125984" footer="0.31496062992125984"/>
  <pageSetup paperSize="9" scale="70" fitToWidth="0" orientation="landscape" r:id="rId1"/>
  <headerFooter>
    <oddFooter>&amp;C_x000D_&amp;1#&amp;"Calibri"&amp;10&amp;K0000FF Restricted Use - À usage restreint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sheetPr>
  <dimension ref="B1:U38"/>
  <sheetViews>
    <sheetView zoomScale="70" zoomScaleNormal="70" zoomScalePageLayoutView="90" workbookViewId="0">
      <selection activeCell="K19" sqref="K1:K1048576"/>
    </sheetView>
  </sheetViews>
  <sheetFormatPr defaultColWidth="8.81640625" defaultRowHeight="12.5" x14ac:dyDescent="0.25"/>
  <cols>
    <col min="1" max="1" width="5.54296875" style="29" customWidth="1"/>
    <col min="2" max="2" width="7.26953125" style="29" customWidth="1"/>
    <col min="3" max="3" width="8.26953125" style="29" customWidth="1"/>
    <col min="4" max="4" width="48.453125" style="29" customWidth="1"/>
    <col min="5" max="5" width="10" style="29" customWidth="1"/>
    <col min="6" max="6" width="12.7265625" style="32" customWidth="1"/>
    <col min="7" max="7" width="11.81640625" style="32" customWidth="1"/>
    <col min="8" max="8" width="10.26953125" style="32" customWidth="1"/>
    <col min="9" max="9" width="16.7265625" style="32" customWidth="1"/>
    <col min="10" max="10" width="10.26953125" style="32" customWidth="1"/>
    <col min="11" max="11" width="11.7265625" style="32" customWidth="1"/>
    <col min="12" max="12" width="13.1796875" style="32" customWidth="1"/>
    <col min="13" max="13" width="18.1796875" style="32" customWidth="1"/>
    <col min="14" max="14" width="24.1796875" style="29" customWidth="1"/>
    <col min="15" max="16384" width="8.81640625" style="29"/>
  </cols>
  <sheetData>
    <row r="1" spans="2:14" ht="24" customHeight="1" thickBot="1" x14ac:dyDescent="0.3">
      <c r="D1" s="969" t="s">
        <v>631</v>
      </c>
      <c r="E1" s="970"/>
      <c r="F1" s="970"/>
      <c r="G1" s="970"/>
      <c r="H1" s="970"/>
      <c r="I1" s="970"/>
      <c r="J1" s="970"/>
      <c r="K1" s="970"/>
      <c r="L1" s="970"/>
      <c r="M1" s="971"/>
      <c r="N1" s="835" t="s">
        <v>953</v>
      </c>
    </row>
    <row r="2" spans="2:14" ht="22.5" customHeight="1" thickBot="1" x14ac:dyDescent="0.3">
      <c r="B2" s="991" t="s">
        <v>211</v>
      </c>
      <c r="C2" s="991"/>
      <c r="D2" s="836"/>
      <c r="E2" s="944" t="s">
        <v>225</v>
      </c>
      <c r="F2" s="1057" t="s">
        <v>9</v>
      </c>
      <c r="G2" s="1058"/>
      <c r="H2" s="1058"/>
      <c r="I2" s="1058"/>
      <c r="J2" s="1058"/>
      <c r="K2" s="1058"/>
      <c r="L2" s="1058"/>
      <c r="M2" s="1059"/>
    </row>
    <row r="3" spans="2:14" ht="12.75" customHeight="1" x14ac:dyDescent="0.25">
      <c r="B3" s="1054" t="s">
        <v>212</v>
      </c>
      <c r="C3" s="1054" t="s">
        <v>195</v>
      </c>
      <c r="D3" s="837"/>
      <c r="E3" s="1051"/>
      <c r="F3" s="1060"/>
      <c r="G3" s="1061"/>
      <c r="H3" s="1061"/>
      <c r="I3" s="1061"/>
      <c r="J3" s="1061"/>
      <c r="K3" s="1061"/>
      <c r="L3" s="1061"/>
      <c r="M3" s="1062"/>
    </row>
    <row r="4" spans="2:14" ht="27" customHeight="1" thickBot="1" x14ac:dyDescent="0.3">
      <c r="B4" s="1055"/>
      <c r="C4" s="1055"/>
      <c r="D4" s="838"/>
      <c r="E4" s="945"/>
      <c r="F4" s="1063"/>
      <c r="G4" s="1064"/>
      <c r="H4" s="1064"/>
      <c r="I4" s="1064"/>
      <c r="J4" s="1064"/>
      <c r="K4" s="1064"/>
      <c r="L4" s="1064"/>
      <c r="M4" s="1065"/>
    </row>
    <row r="5" spans="2:14" ht="36.65" customHeight="1" x14ac:dyDescent="0.25">
      <c r="B5" s="1052" t="s">
        <v>245</v>
      </c>
      <c r="C5" s="1056" t="s">
        <v>1</v>
      </c>
      <c r="D5" s="238" t="s">
        <v>262</v>
      </c>
      <c r="E5" s="1076">
        <f>(1/11)*(1/2)</f>
        <v>4.5454545454545456E-2</v>
      </c>
      <c r="F5" s="317" t="s">
        <v>5</v>
      </c>
      <c r="G5" s="772" t="s">
        <v>6</v>
      </c>
      <c r="H5" s="772" t="s">
        <v>260</v>
      </c>
      <c r="I5" s="772" t="s">
        <v>8</v>
      </c>
      <c r="J5" s="1072" t="s">
        <v>471</v>
      </c>
      <c r="K5" s="1072"/>
      <c r="L5" s="1072" t="s">
        <v>472</v>
      </c>
      <c r="M5" s="1073"/>
      <c r="N5" s="26" t="s">
        <v>673</v>
      </c>
    </row>
    <row r="6" spans="2:14" x14ac:dyDescent="0.25">
      <c r="B6" s="1053"/>
      <c r="C6" s="1053"/>
      <c r="D6" s="238"/>
      <c r="E6" s="988"/>
      <c r="F6" s="761">
        <v>6</v>
      </c>
      <c r="G6" s="754">
        <v>4</v>
      </c>
      <c r="H6" s="754">
        <v>2</v>
      </c>
      <c r="I6" s="754">
        <v>0</v>
      </c>
      <c r="J6" s="965">
        <v>2</v>
      </c>
      <c r="K6" s="965"/>
      <c r="L6" s="965">
        <v>0</v>
      </c>
      <c r="M6" s="978"/>
    </row>
    <row r="7" spans="2:14" ht="37.5" customHeight="1" x14ac:dyDescent="0.25">
      <c r="B7" s="1053"/>
      <c r="C7" s="1056" t="s">
        <v>1</v>
      </c>
      <c r="D7" s="238" t="s">
        <v>443</v>
      </c>
      <c r="E7" s="988">
        <f>(1/11)*(1/2)</f>
        <v>4.5454545454545456E-2</v>
      </c>
      <c r="F7" s="757" t="s">
        <v>5</v>
      </c>
      <c r="G7" s="984" t="s">
        <v>260</v>
      </c>
      <c r="H7" s="984"/>
      <c r="I7" s="758" t="s">
        <v>8</v>
      </c>
      <c r="J7" s="984" t="s">
        <v>473</v>
      </c>
      <c r="K7" s="984"/>
      <c r="L7" s="984"/>
      <c r="M7" s="1017"/>
      <c r="N7" s="26" t="s">
        <v>674</v>
      </c>
    </row>
    <row r="8" spans="2:14" x14ac:dyDescent="0.25">
      <c r="B8" s="1053"/>
      <c r="C8" s="1053"/>
      <c r="D8" s="238"/>
      <c r="E8" s="995"/>
      <c r="F8" s="753">
        <v>6</v>
      </c>
      <c r="G8" s="948">
        <v>2</v>
      </c>
      <c r="H8" s="948"/>
      <c r="I8" s="759">
        <v>0</v>
      </c>
      <c r="J8" s="948">
        <v>0</v>
      </c>
      <c r="K8" s="948"/>
      <c r="L8" s="948"/>
      <c r="M8" s="1024"/>
    </row>
    <row r="9" spans="2:14" ht="30" x14ac:dyDescent="0.25">
      <c r="B9" s="1056" t="s">
        <v>245</v>
      </c>
      <c r="C9" s="1056" t="s">
        <v>1</v>
      </c>
      <c r="D9" s="238" t="s">
        <v>444</v>
      </c>
      <c r="E9" s="987">
        <f>(1/11)*(1/2)</f>
        <v>4.5454545454545456E-2</v>
      </c>
      <c r="F9" s="767" t="s">
        <v>5</v>
      </c>
      <c r="G9" s="752" t="s">
        <v>6</v>
      </c>
      <c r="H9" s="752" t="s">
        <v>260</v>
      </c>
      <c r="I9" s="752" t="s">
        <v>8</v>
      </c>
      <c r="J9" s="950" t="s">
        <v>471</v>
      </c>
      <c r="K9" s="950"/>
      <c r="L9" s="950" t="s">
        <v>472</v>
      </c>
      <c r="M9" s="1075"/>
      <c r="N9" s="26" t="s">
        <v>697</v>
      </c>
    </row>
    <row r="10" spans="2:14" ht="14.5" x14ac:dyDescent="0.35">
      <c r="B10" s="1053"/>
      <c r="C10" s="1053"/>
      <c r="D10" s="238"/>
      <c r="E10" s="988"/>
      <c r="F10" s="761">
        <v>6</v>
      </c>
      <c r="G10" s="754">
        <v>4</v>
      </c>
      <c r="H10" s="754">
        <v>2</v>
      </c>
      <c r="I10" s="754">
        <v>0</v>
      </c>
      <c r="J10" s="965">
        <v>2</v>
      </c>
      <c r="K10" s="965"/>
      <c r="L10" s="965">
        <v>0</v>
      </c>
      <c r="M10" s="978"/>
      <c r="N10" s="465"/>
    </row>
    <row r="11" spans="2:14" ht="32.5" x14ac:dyDescent="0.25">
      <c r="B11" s="1053"/>
      <c r="C11" s="1056" t="s">
        <v>1</v>
      </c>
      <c r="D11" s="238" t="s">
        <v>392</v>
      </c>
      <c r="E11" s="988">
        <f>(1/11)*(1/2)</f>
        <v>4.5454545454545456E-2</v>
      </c>
      <c r="F11" s="757" t="s">
        <v>5</v>
      </c>
      <c r="G11" s="984" t="s">
        <v>260</v>
      </c>
      <c r="H11" s="984"/>
      <c r="I11" s="758" t="s">
        <v>8</v>
      </c>
      <c r="J11" s="984" t="s">
        <v>473</v>
      </c>
      <c r="K11" s="984"/>
      <c r="L11" s="984"/>
      <c r="M11" s="1017"/>
      <c r="N11" s="26" t="s">
        <v>698</v>
      </c>
    </row>
    <row r="12" spans="2:14" x14ac:dyDescent="0.25">
      <c r="B12" s="1053"/>
      <c r="C12" s="1053"/>
      <c r="D12" s="238"/>
      <c r="E12" s="995"/>
      <c r="F12" s="753">
        <v>6</v>
      </c>
      <c r="G12" s="948">
        <v>2</v>
      </c>
      <c r="H12" s="948"/>
      <c r="I12" s="759">
        <v>0</v>
      </c>
      <c r="J12" s="948">
        <v>0</v>
      </c>
      <c r="K12" s="948"/>
      <c r="L12" s="948"/>
      <c r="M12" s="1024"/>
    </row>
    <row r="13" spans="2:14" ht="17.149999999999999" customHeight="1" x14ac:dyDescent="0.25">
      <c r="B13" s="410"/>
      <c r="C13" s="410"/>
      <c r="D13" s="839" t="s">
        <v>153</v>
      </c>
      <c r="E13" s="319"/>
      <c r="F13" s="781"/>
      <c r="G13" s="781"/>
      <c r="H13" s="781"/>
      <c r="I13" s="781"/>
      <c r="J13" s="781"/>
      <c r="K13" s="781"/>
      <c r="L13" s="781"/>
      <c r="M13" s="309"/>
    </row>
    <row r="14" spans="2:14" ht="22.5" customHeight="1" x14ac:dyDescent="0.25">
      <c r="B14" s="1049" t="s">
        <v>245</v>
      </c>
      <c r="C14" s="427"/>
      <c r="D14" s="840" t="s">
        <v>54</v>
      </c>
      <c r="E14" s="1050">
        <f>(1/11)</f>
        <v>9.0909090909090912E-2</v>
      </c>
      <c r="F14" s="1069" t="s">
        <v>478</v>
      </c>
      <c r="G14" s="1070"/>
      <c r="H14" s="1070"/>
      <c r="I14" s="1071"/>
      <c r="J14" s="1066" t="s">
        <v>24</v>
      </c>
      <c r="K14" s="1067"/>
      <c r="L14" s="1067"/>
      <c r="M14" s="1068"/>
    </row>
    <row r="15" spans="2:14" ht="77.5" customHeight="1" x14ac:dyDescent="0.25">
      <c r="B15" s="1049"/>
      <c r="C15" s="427"/>
      <c r="D15" s="840" t="s">
        <v>55</v>
      </c>
      <c r="E15" s="1050"/>
      <c r="F15" s="799" t="s">
        <v>476</v>
      </c>
      <c r="G15" s="774" t="s">
        <v>475</v>
      </c>
      <c r="H15" s="774" t="s">
        <v>474</v>
      </c>
      <c r="I15" s="402" t="s">
        <v>477</v>
      </c>
      <c r="J15" s="799" t="s">
        <v>476</v>
      </c>
      <c r="K15" s="774" t="s">
        <v>475</v>
      </c>
      <c r="L15" s="774" t="s">
        <v>474</v>
      </c>
      <c r="M15" s="775" t="s">
        <v>477</v>
      </c>
      <c r="N15" s="26" t="s">
        <v>675</v>
      </c>
    </row>
    <row r="16" spans="2:14" x14ac:dyDescent="0.25">
      <c r="B16" s="1049"/>
      <c r="C16" s="427"/>
      <c r="D16" s="841"/>
      <c r="E16" s="1050"/>
      <c r="F16" s="822">
        <v>0</v>
      </c>
      <c r="G16" s="580">
        <v>2</v>
      </c>
      <c r="H16" s="580">
        <v>4</v>
      </c>
      <c r="I16" s="91">
        <v>6</v>
      </c>
      <c r="J16" s="580">
        <v>4</v>
      </c>
      <c r="K16" s="580">
        <v>0</v>
      </c>
      <c r="L16" s="580">
        <v>2</v>
      </c>
      <c r="M16" s="318">
        <v>6</v>
      </c>
    </row>
    <row r="17" spans="2:21" ht="22.5" customHeight="1" x14ac:dyDescent="0.25">
      <c r="B17" s="1049"/>
      <c r="C17" s="427"/>
      <c r="D17" s="840" t="s">
        <v>54</v>
      </c>
      <c r="E17" s="1050"/>
      <c r="F17" s="1069" t="s">
        <v>480</v>
      </c>
      <c r="G17" s="1070"/>
      <c r="H17" s="1070"/>
      <c r="I17" s="1071"/>
      <c r="J17" s="1066" t="s">
        <v>479</v>
      </c>
      <c r="K17" s="1067"/>
      <c r="L17" s="1067"/>
      <c r="M17" s="1068"/>
    </row>
    <row r="18" spans="2:21" ht="76.5" customHeight="1" x14ac:dyDescent="0.25">
      <c r="B18" s="1049"/>
      <c r="C18" s="427"/>
      <c r="D18" s="840" t="s">
        <v>55</v>
      </c>
      <c r="E18" s="1050"/>
      <c r="F18" s="799" t="s">
        <v>476</v>
      </c>
      <c r="G18" s="774" t="s">
        <v>475</v>
      </c>
      <c r="H18" s="774" t="s">
        <v>474</v>
      </c>
      <c r="I18" s="402" t="s">
        <v>477</v>
      </c>
      <c r="J18" s="799" t="s">
        <v>476</v>
      </c>
      <c r="K18" s="774" t="s">
        <v>475</v>
      </c>
      <c r="L18" s="774" t="s">
        <v>474</v>
      </c>
      <c r="M18" s="775" t="s">
        <v>477</v>
      </c>
      <c r="N18" s="26" t="s">
        <v>675</v>
      </c>
    </row>
    <row r="19" spans="2:21" x14ac:dyDescent="0.25">
      <c r="B19" s="1049"/>
      <c r="C19" s="475"/>
      <c r="D19" s="841"/>
      <c r="E19" s="1050"/>
      <c r="F19" s="822">
        <v>4</v>
      </c>
      <c r="G19" s="580">
        <v>2</v>
      </c>
      <c r="H19" s="580">
        <v>0</v>
      </c>
      <c r="I19" s="91">
        <v>6</v>
      </c>
      <c r="J19" s="580">
        <v>6</v>
      </c>
      <c r="K19" s="580">
        <v>4</v>
      </c>
      <c r="L19" s="580">
        <v>2</v>
      </c>
      <c r="M19" s="318">
        <v>0</v>
      </c>
    </row>
    <row r="20" spans="2:21" ht="50.25" customHeight="1" x14ac:dyDescent="0.25">
      <c r="B20" s="1039" t="s">
        <v>245</v>
      </c>
      <c r="C20" s="570"/>
      <c r="D20" s="840" t="s">
        <v>456</v>
      </c>
      <c r="E20" s="988">
        <f>(1/11)</f>
        <v>9.0909090909090912E-2</v>
      </c>
      <c r="F20" s="1041" t="s">
        <v>458</v>
      </c>
      <c r="G20" s="1042"/>
      <c r="H20" s="1042"/>
      <c r="I20" s="1043"/>
      <c r="J20" s="1044" t="s">
        <v>29</v>
      </c>
      <c r="K20" s="1045"/>
      <c r="L20" s="1045"/>
      <c r="M20" s="1046"/>
      <c r="N20" s="26" t="s">
        <v>937</v>
      </c>
    </row>
    <row r="21" spans="2:21" ht="48.75" customHeight="1" x14ac:dyDescent="0.25">
      <c r="B21" s="1039"/>
      <c r="C21" s="475"/>
      <c r="D21" s="584" t="s">
        <v>254</v>
      </c>
      <c r="E21" s="988"/>
      <c r="F21" s="583" t="s">
        <v>2</v>
      </c>
      <c r="G21" s="1047" t="s">
        <v>3</v>
      </c>
      <c r="H21" s="1047"/>
      <c r="I21" s="773" t="s">
        <v>457</v>
      </c>
      <c r="J21" s="583" t="s">
        <v>2</v>
      </c>
      <c r="K21" s="1047" t="s">
        <v>3</v>
      </c>
      <c r="L21" s="1047"/>
      <c r="M21" s="775" t="s">
        <v>457</v>
      </c>
      <c r="N21" s="26" t="s">
        <v>676</v>
      </c>
    </row>
    <row r="22" spans="2:21" ht="16.5" customHeight="1" x14ac:dyDescent="0.25">
      <c r="B22" s="1039"/>
      <c r="C22" s="519"/>
      <c r="D22" s="842"/>
      <c r="E22" s="995"/>
      <c r="F22" s="753" t="s">
        <v>454</v>
      </c>
      <c r="G22" s="948" t="s">
        <v>454</v>
      </c>
      <c r="H22" s="948"/>
      <c r="I22" s="751" t="s">
        <v>454</v>
      </c>
      <c r="J22" s="753">
        <v>0</v>
      </c>
      <c r="K22" s="948">
        <v>6</v>
      </c>
      <c r="L22" s="948"/>
      <c r="M22" s="765" t="s">
        <v>454</v>
      </c>
    </row>
    <row r="23" spans="2:21" ht="49.5" customHeight="1" x14ac:dyDescent="0.25">
      <c r="B23" s="1039" t="s">
        <v>245</v>
      </c>
      <c r="C23" s="519"/>
      <c r="D23" s="842" t="s">
        <v>255</v>
      </c>
      <c r="E23" s="760"/>
      <c r="F23" s="966" t="s">
        <v>2</v>
      </c>
      <c r="G23" s="1019"/>
      <c r="H23" s="1019"/>
      <c r="I23" s="1019"/>
      <c r="J23" s="1019" t="s">
        <v>3</v>
      </c>
      <c r="K23" s="1019"/>
      <c r="L23" s="1019"/>
      <c r="M23" s="967"/>
      <c r="N23" s="26" t="s">
        <v>677</v>
      </c>
    </row>
    <row r="24" spans="2:21" ht="15.75" customHeight="1" thickBot="1" x14ac:dyDescent="0.3">
      <c r="B24" s="1040"/>
      <c r="C24" s="518"/>
      <c r="D24" s="558"/>
      <c r="E24" s="768">
        <f>(1/11)</f>
        <v>9.0909090909090912E-2</v>
      </c>
      <c r="F24" s="1007">
        <v>0</v>
      </c>
      <c r="G24" s="1008"/>
      <c r="H24" s="1008"/>
      <c r="I24" s="1008"/>
      <c r="J24" s="1008">
        <v>6</v>
      </c>
      <c r="K24" s="1008"/>
      <c r="L24" s="1008"/>
      <c r="M24" s="1048"/>
    </row>
    <row r="25" spans="2:21" ht="13.5" customHeight="1" thickBot="1" x14ac:dyDescent="0.3">
      <c r="B25" s="320"/>
      <c r="C25" s="320"/>
      <c r="D25" s="165" t="s">
        <v>0</v>
      </c>
      <c r="E25" s="1074" t="s">
        <v>214</v>
      </c>
      <c r="F25" s="1074"/>
      <c r="G25" s="1074"/>
      <c r="H25" s="1074"/>
      <c r="I25" s="1074"/>
      <c r="J25" s="1074"/>
      <c r="K25" s="1074"/>
      <c r="L25" s="1074"/>
      <c r="M25" s="1074"/>
      <c r="N25" s="38"/>
      <c r="O25" s="38"/>
      <c r="P25" s="38"/>
      <c r="Q25" s="38"/>
      <c r="R25" s="38"/>
      <c r="S25" s="38"/>
      <c r="T25" s="38"/>
      <c r="U25" s="38"/>
    </row>
    <row r="26" spans="2:21" ht="39" customHeight="1" x14ac:dyDescent="0.25">
      <c r="D26" s="1006" t="s">
        <v>461</v>
      </c>
      <c r="E26" s="1006"/>
      <c r="F26" s="1006"/>
      <c r="G26" s="1006"/>
      <c r="H26" s="1006"/>
      <c r="I26" s="1006"/>
      <c r="J26" s="1006"/>
      <c r="K26" s="1006"/>
      <c r="L26" s="1006"/>
      <c r="M26" s="1006"/>
      <c r="N26" s="466"/>
      <c r="O26" s="466"/>
      <c r="P26" s="466"/>
      <c r="Q26" s="466"/>
      <c r="R26" s="466"/>
      <c r="S26" s="466"/>
      <c r="T26" s="466"/>
      <c r="U26" s="466"/>
    </row>
    <row r="27" spans="2:21" ht="18" customHeight="1" x14ac:dyDescent="0.25">
      <c r="D27" s="972" t="s">
        <v>561</v>
      </c>
      <c r="E27" s="972"/>
      <c r="F27" s="972"/>
      <c r="G27" s="972"/>
      <c r="H27" s="972"/>
      <c r="I27" s="972"/>
      <c r="J27" s="972"/>
      <c r="K27" s="972"/>
      <c r="L27" s="972"/>
    </row>
    <row r="29" spans="2:21" x14ac:dyDescent="0.25">
      <c r="E29" s="93"/>
    </row>
    <row r="38" spans="14:20" x14ac:dyDescent="0.25">
      <c r="N38" s="38"/>
      <c r="O38" s="38"/>
      <c r="P38" s="38"/>
      <c r="Q38" s="38"/>
      <c r="R38" s="38"/>
      <c r="S38" s="38"/>
      <c r="T38" s="38"/>
    </row>
  </sheetData>
  <mergeCells count="54">
    <mergeCell ref="D27:L27"/>
    <mergeCell ref="J5:K5"/>
    <mergeCell ref="L5:M5"/>
    <mergeCell ref="J6:K6"/>
    <mergeCell ref="L6:M6"/>
    <mergeCell ref="E25:M25"/>
    <mergeCell ref="J7:M7"/>
    <mergeCell ref="J9:K9"/>
    <mergeCell ref="L9:M9"/>
    <mergeCell ref="J10:K10"/>
    <mergeCell ref="L10:M10"/>
    <mergeCell ref="J11:M11"/>
    <mergeCell ref="E9:E10"/>
    <mergeCell ref="E11:E12"/>
    <mergeCell ref="E5:E6"/>
    <mergeCell ref="D26:M26"/>
    <mergeCell ref="D1:M1"/>
    <mergeCell ref="F2:M4"/>
    <mergeCell ref="J17:M17"/>
    <mergeCell ref="F14:I14"/>
    <mergeCell ref="J14:M14"/>
    <mergeCell ref="F17:I17"/>
    <mergeCell ref="G8:H8"/>
    <mergeCell ref="J8:M8"/>
    <mergeCell ref="G12:H12"/>
    <mergeCell ref="G11:H11"/>
    <mergeCell ref="G7:H7"/>
    <mergeCell ref="E7:E8"/>
    <mergeCell ref="B14:B19"/>
    <mergeCell ref="E14:E19"/>
    <mergeCell ref="E2:E4"/>
    <mergeCell ref="J12:M12"/>
    <mergeCell ref="B5:B8"/>
    <mergeCell ref="B2:C2"/>
    <mergeCell ref="C3:C4"/>
    <mergeCell ref="B3:B4"/>
    <mergeCell ref="B9:B12"/>
    <mergeCell ref="C9:C10"/>
    <mergeCell ref="C11:C12"/>
    <mergeCell ref="C5:C6"/>
    <mergeCell ref="C7:C8"/>
    <mergeCell ref="B20:B22"/>
    <mergeCell ref="B23:B24"/>
    <mergeCell ref="F20:I20"/>
    <mergeCell ref="J20:M20"/>
    <mergeCell ref="E20:E22"/>
    <mergeCell ref="G21:H21"/>
    <mergeCell ref="K21:L21"/>
    <mergeCell ref="G22:H22"/>
    <mergeCell ref="K22:L22"/>
    <mergeCell ref="F23:I23"/>
    <mergeCell ref="J23:M23"/>
    <mergeCell ref="F24:I24"/>
    <mergeCell ref="J24:M24"/>
  </mergeCells>
  <printOptions horizontalCentered="1"/>
  <pageMargins left="0.23622047244094491" right="0.23622047244094491" top="0.39370078740157483" bottom="0.39370078740157483" header="0.31496062992125984" footer="0.31496062992125984"/>
  <pageSetup paperSize="9" scale="70" fitToWidth="0" orientation="landscape" r:id="rId1"/>
  <headerFooter>
    <oddFooter>&amp;C_x000D_&amp;1#&amp;"Calibri"&amp;10&amp;K0000FF Restricted Use - À usage restreint</oddFooter>
  </headerFooter>
  <customProperties>
    <customPr name="Footnotes" r:id="rId2"/>
    <customPr name="PrintArea" r:id="rId3"/>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84A39-AC31-4778-A323-D14938564767}">
  <sheetPr codeName="Sheet21"/>
  <dimension ref="A1:T25"/>
  <sheetViews>
    <sheetView zoomScale="70" zoomScaleNormal="70" zoomScalePageLayoutView="57" workbookViewId="0">
      <selection activeCell="I10" sqref="I10"/>
    </sheetView>
  </sheetViews>
  <sheetFormatPr defaultRowHeight="12.5" x14ac:dyDescent="0.25"/>
  <cols>
    <col min="1" max="1" width="3.7265625" style="711" customWidth="1"/>
    <col min="2" max="2" width="8.54296875" style="711" customWidth="1"/>
    <col min="3" max="3" width="8.1796875" style="711" customWidth="1"/>
    <col min="4" max="4" width="44.453125" style="711" customWidth="1"/>
    <col min="5" max="5" width="6.81640625" style="711" customWidth="1"/>
    <col min="6" max="18" width="9.453125" style="711" customWidth="1"/>
    <col min="19" max="19" width="19.1796875" style="711" customWidth="1"/>
    <col min="20" max="195" width="8.7265625" style="711"/>
    <col min="196" max="196" width="34.54296875" style="711" customWidth="1"/>
    <col min="197" max="197" width="9.81640625" style="711" customWidth="1"/>
    <col min="198" max="198" width="11.453125" style="711" bestFit="1" customWidth="1"/>
    <col min="199" max="199" width="11.7265625" style="711" customWidth="1"/>
    <col min="200" max="200" width="12.7265625" style="711" customWidth="1"/>
    <col min="201" max="201" width="12.453125" style="711" customWidth="1"/>
    <col min="202" max="202" width="10.81640625" style="711" customWidth="1"/>
    <col min="203" max="203" width="11.453125" style="711" customWidth="1"/>
    <col min="204" max="451" width="8.7265625" style="711"/>
    <col min="452" max="452" width="34.54296875" style="711" customWidth="1"/>
    <col min="453" max="453" width="9.81640625" style="711" customWidth="1"/>
    <col min="454" max="454" width="11.453125" style="711" bestFit="1" customWidth="1"/>
    <col min="455" max="455" width="11.7265625" style="711" customWidth="1"/>
    <col min="456" max="456" width="12.7265625" style="711" customWidth="1"/>
    <col min="457" max="457" width="12.453125" style="711" customWidth="1"/>
    <col min="458" max="458" width="10.81640625" style="711" customWidth="1"/>
    <col min="459" max="459" width="11.453125" style="711" customWidth="1"/>
    <col min="460" max="707" width="8.7265625" style="711"/>
    <col min="708" max="708" width="34.54296875" style="711" customWidth="1"/>
    <col min="709" max="709" width="9.81640625" style="711" customWidth="1"/>
    <col min="710" max="710" width="11.453125" style="711" bestFit="1" customWidth="1"/>
    <col min="711" max="711" width="11.7265625" style="711" customWidth="1"/>
    <col min="712" max="712" width="12.7265625" style="711" customWidth="1"/>
    <col min="713" max="713" width="12.453125" style="711" customWidth="1"/>
    <col min="714" max="714" width="10.81640625" style="711" customWidth="1"/>
    <col min="715" max="715" width="11.453125" style="711" customWidth="1"/>
    <col min="716" max="963" width="8.7265625" style="711"/>
    <col min="964" max="964" width="34.54296875" style="711" customWidth="1"/>
    <col min="965" max="965" width="9.81640625" style="711" customWidth="1"/>
    <col min="966" max="966" width="11.453125" style="711" bestFit="1" customWidth="1"/>
    <col min="967" max="967" width="11.7265625" style="711" customWidth="1"/>
    <col min="968" max="968" width="12.7265625" style="711" customWidth="1"/>
    <col min="969" max="969" width="12.453125" style="711" customWidth="1"/>
    <col min="970" max="970" width="10.81640625" style="711" customWidth="1"/>
    <col min="971" max="971" width="11.453125" style="711" customWidth="1"/>
    <col min="972" max="1219" width="8.7265625" style="711"/>
    <col min="1220" max="1220" width="34.54296875" style="711" customWidth="1"/>
    <col min="1221" max="1221" width="9.81640625" style="711" customWidth="1"/>
    <col min="1222" max="1222" width="11.453125" style="711" bestFit="1" customWidth="1"/>
    <col min="1223" max="1223" width="11.7265625" style="711" customWidth="1"/>
    <col min="1224" max="1224" width="12.7265625" style="711" customWidth="1"/>
    <col min="1225" max="1225" width="12.453125" style="711" customWidth="1"/>
    <col min="1226" max="1226" width="10.81640625" style="711" customWidth="1"/>
    <col min="1227" max="1227" width="11.453125" style="711" customWidth="1"/>
    <col min="1228" max="1475" width="8.7265625" style="711"/>
    <col min="1476" max="1476" width="34.54296875" style="711" customWidth="1"/>
    <col min="1477" max="1477" width="9.81640625" style="711" customWidth="1"/>
    <col min="1478" max="1478" width="11.453125" style="711" bestFit="1" customWidth="1"/>
    <col min="1479" max="1479" width="11.7265625" style="711" customWidth="1"/>
    <col min="1480" max="1480" width="12.7265625" style="711" customWidth="1"/>
    <col min="1481" max="1481" width="12.453125" style="711" customWidth="1"/>
    <col min="1482" max="1482" width="10.81640625" style="711" customWidth="1"/>
    <col min="1483" max="1483" width="11.453125" style="711" customWidth="1"/>
    <col min="1484" max="1731" width="8.7265625" style="711"/>
    <col min="1732" max="1732" width="34.54296875" style="711" customWidth="1"/>
    <col min="1733" max="1733" width="9.81640625" style="711" customWidth="1"/>
    <col min="1734" max="1734" width="11.453125" style="711" bestFit="1" customWidth="1"/>
    <col min="1735" max="1735" width="11.7265625" style="711" customWidth="1"/>
    <col min="1736" max="1736" width="12.7265625" style="711" customWidth="1"/>
    <col min="1737" max="1737" width="12.453125" style="711" customWidth="1"/>
    <col min="1738" max="1738" width="10.81640625" style="711" customWidth="1"/>
    <col min="1739" max="1739" width="11.453125" style="711" customWidth="1"/>
    <col min="1740" max="1987" width="8.7265625" style="711"/>
    <col min="1988" max="1988" width="34.54296875" style="711" customWidth="1"/>
    <col min="1989" max="1989" width="9.81640625" style="711" customWidth="1"/>
    <col min="1990" max="1990" width="11.453125" style="711" bestFit="1" customWidth="1"/>
    <col min="1991" max="1991" width="11.7265625" style="711" customWidth="1"/>
    <col min="1992" max="1992" width="12.7265625" style="711" customWidth="1"/>
    <col min="1993" max="1993" width="12.453125" style="711" customWidth="1"/>
    <col min="1994" max="1994" width="10.81640625" style="711" customWidth="1"/>
    <col min="1995" max="1995" width="11.453125" style="711" customWidth="1"/>
    <col min="1996" max="2243" width="8.7265625" style="711"/>
    <col min="2244" max="2244" width="34.54296875" style="711" customWidth="1"/>
    <col min="2245" max="2245" width="9.81640625" style="711" customWidth="1"/>
    <col min="2246" max="2246" width="11.453125" style="711" bestFit="1" customWidth="1"/>
    <col min="2247" max="2247" width="11.7265625" style="711" customWidth="1"/>
    <col min="2248" max="2248" width="12.7265625" style="711" customWidth="1"/>
    <col min="2249" max="2249" width="12.453125" style="711" customWidth="1"/>
    <col min="2250" max="2250" width="10.81640625" style="711" customWidth="1"/>
    <col min="2251" max="2251" width="11.453125" style="711" customWidth="1"/>
    <col min="2252" max="2499" width="8.7265625" style="711"/>
    <col min="2500" max="2500" width="34.54296875" style="711" customWidth="1"/>
    <col min="2501" max="2501" width="9.81640625" style="711" customWidth="1"/>
    <col min="2502" max="2502" width="11.453125" style="711" bestFit="1" customWidth="1"/>
    <col min="2503" max="2503" width="11.7265625" style="711" customWidth="1"/>
    <col min="2504" max="2504" width="12.7265625" style="711" customWidth="1"/>
    <col min="2505" max="2505" width="12.453125" style="711" customWidth="1"/>
    <col min="2506" max="2506" width="10.81640625" style="711" customWidth="1"/>
    <col min="2507" max="2507" width="11.453125" style="711" customWidth="1"/>
    <col min="2508" max="2755" width="8.7265625" style="711"/>
    <col min="2756" max="2756" width="34.54296875" style="711" customWidth="1"/>
    <col min="2757" max="2757" width="9.81640625" style="711" customWidth="1"/>
    <col min="2758" max="2758" width="11.453125" style="711" bestFit="1" customWidth="1"/>
    <col min="2759" max="2759" width="11.7265625" style="711" customWidth="1"/>
    <col min="2760" max="2760" width="12.7265625" style="711" customWidth="1"/>
    <col min="2761" max="2761" width="12.453125" style="711" customWidth="1"/>
    <col min="2762" max="2762" width="10.81640625" style="711" customWidth="1"/>
    <col min="2763" max="2763" width="11.453125" style="711" customWidth="1"/>
    <col min="2764" max="3011" width="8.7265625" style="711"/>
    <col min="3012" max="3012" width="34.54296875" style="711" customWidth="1"/>
    <col min="3013" max="3013" width="9.81640625" style="711" customWidth="1"/>
    <col min="3014" max="3014" width="11.453125" style="711" bestFit="1" customWidth="1"/>
    <col min="3015" max="3015" width="11.7265625" style="711" customWidth="1"/>
    <col min="3016" max="3016" width="12.7265625" style="711" customWidth="1"/>
    <col min="3017" max="3017" width="12.453125" style="711" customWidth="1"/>
    <col min="3018" max="3018" width="10.81640625" style="711" customWidth="1"/>
    <col min="3019" max="3019" width="11.453125" style="711" customWidth="1"/>
    <col min="3020" max="3267" width="8.7265625" style="711"/>
    <col min="3268" max="3268" width="34.54296875" style="711" customWidth="1"/>
    <col min="3269" max="3269" width="9.81640625" style="711" customWidth="1"/>
    <col min="3270" max="3270" width="11.453125" style="711" bestFit="1" customWidth="1"/>
    <col min="3271" max="3271" width="11.7265625" style="711" customWidth="1"/>
    <col min="3272" max="3272" width="12.7265625" style="711" customWidth="1"/>
    <col min="3273" max="3273" width="12.453125" style="711" customWidth="1"/>
    <col min="3274" max="3274" width="10.81640625" style="711" customWidth="1"/>
    <col min="3275" max="3275" width="11.453125" style="711" customWidth="1"/>
    <col min="3276" max="3523" width="8.7265625" style="711"/>
    <col min="3524" max="3524" width="34.54296875" style="711" customWidth="1"/>
    <col min="3525" max="3525" width="9.81640625" style="711" customWidth="1"/>
    <col min="3526" max="3526" width="11.453125" style="711" bestFit="1" customWidth="1"/>
    <col min="3527" max="3527" width="11.7265625" style="711" customWidth="1"/>
    <col min="3528" max="3528" width="12.7265625" style="711" customWidth="1"/>
    <col min="3529" max="3529" width="12.453125" style="711" customWidth="1"/>
    <col min="3530" max="3530" width="10.81640625" style="711" customWidth="1"/>
    <col min="3531" max="3531" width="11.453125" style="711" customWidth="1"/>
    <col min="3532" max="3779" width="8.7265625" style="711"/>
    <col min="3780" max="3780" width="34.54296875" style="711" customWidth="1"/>
    <col min="3781" max="3781" width="9.81640625" style="711" customWidth="1"/>
    <col min="3782" max="3782" width="11.453125" style="711" bestFit="1" customWidth="1"/>
    <col min="3783" max="3783" width="11.7265625" style="711" customWidth="1"/>
    <col min="3784" max="3784" width="12.7265625" style="711" customWidth="1"/>
    <col min="3785" max="3785" width="12.453125" style="711" customWidth="1"/>
    <col min="3786" max="3786" width="10.81640625" style="711" customWidth="1"/>
    <col min="3787" max="3787" width="11.453125" style="711" customWidth="1"/>
    <col min="3788" max="4035" width="8.7265625" style="711"/>
    <col min="4036" max="4036" width="34.54296875" style="711" customWidth="1"/>
    <col min="4037" max="4037" width="9.81640625" style="711" customWidth="1"/>
    <col min="4038" max="4038" width="11.453125" style="711" bestFit="1" customWidth="1"/>
    <col min="4039" max="4039" width="11.7265625" style="711" customWidth="1"/>
    <col min="4040" max="4040" width="12.7265625" style="711" customWidth="1"/>
    <col min="4041" max="4041" width="12.453125" style="711" customWidth="1"/>
    <col min="4042" max="4042" width="10.81640625" style="711" customWidth="1"/>
    <col min="4043" max="4043" width="11.453125" style="711" customWidth="1"/>
    <col min="4044" max="4291" width="8.7265625" style="711"/>
    <col min="4292" max="4292" width="34.54296875" style="711" customWidth="1"/>
    <col min="4293" max="4293" width="9.81640625" style="711" customWidth="1"/>
    <col min="4294" max="4294" width="11.453125" style="711" bestFit="1" customWidth="1"/>
    <col min="4295" max="4295" width="11.7265625" style="711" customWidth="1"/>
    <col min="4296" max="4296" width="12.7265625" style="711" customWidth="1"/>
    <col min="4297" max="4297" width="12.453125" style="711" customWidth="1"/>
    <col min="4298" max="4298" width="10.81640625" style="711" customWidth="1"/>
    <col min="4299" max="4299" width="11.453125" style="711" customWidth="1"/>
    <col min="4300" max="4547" width="8.7265625" style="711"/>
    <col min="4548" max="4548" width="34.54296875" style="711" customWidth="1"/>
    <col min="4549" max="4549" width="9.81640625" style="711" customWidth="1"/>
    <col min="4550" max="4550" width="11.453125" style="711" bestFit="1" customWidth="1"/>
    <col min="4551" max="4551" width="11.7265625" style="711" customWidth="1"/>
    <col min="4552" max="4552" width="12.7265625" style="711" customWidth="1"/>
    <col min="4553" max="4553" width="12.453125" style="711" customWidth="1"/>
    <col min="4554" max="4554" width="10.81640625" style="711" customWidth="1"/>
    <col min="4555" max="4555" width="11.453125" style="711" customWidth="1"/>
    <col min="4556" max="4803" width="8.7265625" style="711"/>
    <col min="4804" max="4804" width="34.54296875" style="711" customWidth="1"/>
    <col min="4805" max="4805" width="9.81640625" style="711" customWidth="1"/>
    <col min="4806" max="4806" width="11.453125" style="711" bestFit="1" customWidth="1"/>
    <col min="4807" max="4807" width="11.7265625" style="711" customWidth="1"/>
    <col min="4808" max="4808" width="12.7265625" style="711" customWidth="1"/>
    <col min="4809" max="4809" width="12.453125" style="711" customWidth="1"/>
    <col min="4810" max="4810" width="10.81640625" style="711" customWidth="1"/>
    <col min="4811" max="4811" width="11.453125" style="711" customWidth="1"/>
    <col min="4812" max="5059" width="8.7265625" style="711"/>
    <col min="5060" max="5060" width="34.54296875" style="711" customWidth="1"/>
    <col min="5061" max="5061" width="9.81640625" style="711" customWidth="1"/>
    <col min="5062" max="5062" width="11.453125" style="711" bestFit="1" customWidth="1"/>
    <col min="5063" max="5063" width="11.7265625" style="711" customWidth="1"/>
    <col min="5064" max="5064" width="12.7265625" style="711" customWidth="1"/>
    <col min="5065" max="5065" width="12.453125" style="711" customWidth="1"/>
    <col min="5066" max="5066" width="10.81640625" style="711" customWidth="1"/>
    <col min="5067" max="5067" width="11.453125" style="711" customWidth="1"/>
    <col min="5068" max="5315" width="8.7265625" style="711"/>
    <col min="5316" max="5316" width="34.54296875" style="711" customWidth="1"/>
    <col min="5317" max="5317" width="9.81640625" style="711" customWidth="1"/>
    <col min="5318" max="5318" width="11.453125" style="711" bestFit="1" customWidth="1"/>
    <col min="5319" max="5319" width="11.7265625" style="711" customWidth="1"/>
    <col min="5320" max="5320" width="12.7265625" style="711" customWidth="1"/>
    <col min="5321" max="5321" width="12.453125" style="711" customWidth="1"/>
    <col min="5322" max="5322" width="10.81640625" style="711" customWidth="1"/>
    <col min="5323" max="5323" width="11.453125" style="711" customWidth="1"/>
    <col min="5324" max="5571" width="8.7265625" style="711"/>
    <col min="5572" max="5572" width="34.54296875" style="711" customWidth="1"/>
    <col min="5573" max="5573" width="9.81640625" style="711" customWidth="1"/>
    <col min="5574" max="5574" width="11.453125" style="711" bestFit="1" customWidth="1"/>
    <col min="5575" max="5575" width="11.7265625" style="711" customWidth="1"/>
    <col min="5576" max="5576" width="12.7265625" style="711" customWidth="1"/>
    <col min="5577" max="5577" width="12.453125" style="711" customWidth="1"/>
    <col min="5578" max="5578" width="10.81640625" style="711" customWidth="1"/>
    <col min="5579" max="5579" width="11.453125" style="711" customWidth="1"/>
    <col min="5580" max="5827" width="8.7265625" style="711"/>
    <col min="5828" max="5828" width="34.54296875" style="711" customWidth="1"/>
    <col min="5829" max="5829" width="9.81640625" style="711" customWidth="1"/>
    <col min="5830" max="5830" width="11.453125" style="711" bestFit="1" customWidth="1"/>
    <col min="5831" max="5831" width="11.7265625" style="711" customWidth="1"/>
    <col min="5832" max="5832" width="12.7265625" style="711" customWidth="1"/>
    <col min="5833" max="5833" width="12.453125" style="711" customWidth="1"/>
    <col min="5834" max="5834" width="10.81640625" style="711" customWidth="1"/>
    <col min="5835" max="5835" width="11.453125" style="711" customWidth="1"/>
    <col min="5836" max="6083" width="8.7265625" style="711"/>
    <col min="6084" max="6084" width="34.54296875" style="711" customWidth="1"/>
    <col min="6085" max="6085" width="9.81640625" style="711" customWidth="1"/>
    <col min="6086" max="6086" width="11.453125" style="711" bestFit="1" customWidth="1"/>
    <col min="6087" max="6087" width="11.7265625" style="711" customWidth="1"/>
    <col min="6088" max="6088" width="12.7265625" style="711" customWidth="1"/>
    <col min="6089" max="6089" width="12.453125" style="711" customWidth="1"/>
    <col min="6090" max="6090" width="10.81640625" style="711" customWidth="1"/>
    <col min="6091" max="6091" width="11.453125" style="711" customWidth="1"/>
    <col min="6092" max="6339" width="8.7265625" style="711"/>
    <col min="6340" max="6340" width="34.54296875" style="711" customWidth="1"/>
    <col min="6341" max="6341" width="9.81640625" style="711" customWidth="1"/>
    <col min="6342" max="6342" width="11.453125" style="711" bestFit="1" customWidth="1"/>
    <col min="6343" max="6343" width="11.7265625" style="711" customWidth="1"/>
    <col min="6344" max="6344" width="12.7265625" style="711" customWidth="1"/>
    <col min="6345" max="6345" width="12.453125" style="711" customWidth="1"/>
    <col min="6346" max="6346" width="10.81640625" style="711" customWidth="1"/>
    <col min="6347" max="6347" width="11.453125" style="711" customWidth="1"/>
    <col min="6348" max="6595" width="8.7265625" style="711"/>
    <col min="6596" max="6596" width="34.54296875" style="711" customWidth="1"/>
    <col min="6597" max="6597" width="9.81640625" style="711" customWidth="1"/>
    <col min="6598" max="6598" width="11.453125" style="711" bestFit="1" customWidth="1"/>
    <col min="6599" max="6599" width="11.7265625" style="711" customWidth="1"/>
    <col min="6600" max="6600" width="12.7265625" style="711" customWidth="1"/>
    <col min="6601" max="6601" width="12.453125" style="711" customWidth="1"/>
    <col min="6602" max="6602" width="10.81640625" style="711" customWidth="1"/>
    <col min="6603" max="6603" width="11.453125" style="711" customWidth="1"/>
    <col min="6604" max="6851" width="8.7265625" style="711"/>
    <col min="6852" max="6852" width="34.54296875" style="711" customWidth="1"/>
    <col min="6853" max="6853" width="9.81640625" style="711" customWidth="1"/>
    <col min="6854" max="6854" width="11.453125" style="711" bestFit="1" customWidth="1"/>
    <col min="6855" max="6855" width="11.7265625" style="711" customWidth="1"/>
    <col min="6856" max="6856" width="12.7265625" style="711" customWidth="1"/>
    <col min="6857" max="6857" width="12.453125" style="711" customWidth="1"/>
    <col min="6858" max="6858" width="10.81640625" style="711" customWidth="1"/>
    <col min="6859" max="6859" width="11.453125" style="711" customWidth="1"/>
    <col min="6860" max="7107" width="8.7265625" style="711"/>
    <col min="7108" max="7108" width="34.54296875" style="711" customWidth="1"/>
    <col min="7109" max="7109" width="9.81640625" style="711" customWidth="1"/>
    <col min="7110" max="7110" width="11.453125" style="711" bestFit="1" customWidth="1"/>
    <col min="7111" max="7111" width="11.7265625" style="711" customWidth="1"/>
    <col min="7112" max="7112" width="12.7265625" style="711" customWidth="1"/>
    <col min="7113" max="7113" width="12.453125" style="711" customWidth="1"/>
    <col min="7114" max="7114" width="10.81640625" style="711" customWidth="1"/>
    <col min="7115" max="7115" width="11.453125" style="711" customWidth="1"/>
    <col min="7116" max="7363" width="8.7265625" style="711"/>
    <col min="7364" max="7364" width="34.54296875" style="711" customWidth="1"/>
    <col min="7365" max="7365" width="9.81640625" style="711" customWidth="1"/>
    <col min="7366" max="7366" width="11.453125" style="711" bestFit="1" customWidth="1"/>
    <col min="7367" max="7367" width="11.7265625" style="711" customWidth="1"/>
    <col min="7368" max="7368" width="12.7265625" style="711" customWidth="1"/>
    <col min="7369" max="7369" width="12.453125" style="711" customWidth="1"/>
    <col min="7370" max="7370" width="10.81640625" style="711" customWidth="1"/>
    <col min="7371" max="7371" width="11.453125" style="711" customWidth="1"/>
    <col min="7372" max="7619" width="8.7265625" style="711"/>
    <col min="7620" max="7620" width="34.54296875" style="711" customWidth="1"/>
    <col min="7621" max="7621" width="9.81640625" style="711" customWidth="1"/>
    <col min="7622" max="7622" width="11.453125" style="711" bestFit="1" customWidth="1"/>
    <col min="7623" max="7623" width="11.7265625" style="711" customWidth="1"/>
    <col min="7624" max="7624" width="12.7265625" style="711" customWidth="1"/>
    <col min="7625" max="7625" width="12.453125" style="711" customWidth="1"/>
    <col min="7626" max="7626" width="10.81640625" style="711" customWidth="1"/>
    <col min="7627" max="7627" width="11.453125" style="711" customWidth="1"/>
    <col min="7628" max="7875" width="8.7265625" style="711"/>
    <col min="7876" max="7876" width="34.54296875" style="711" customWidth="1"/>
    <col min="7877" max="7877" width="9.81640625" style="711" customWidth="1"/>
    <col min="7878" max="7878" width="11.453125" style="711" bestFit="1" customWidth="1"/>
    <col min="7879" max="7879" width="11.7265625" style="711" customWidth="1"/>
    <col min="7880" max="7880" width="12.7265625" style="711" customWidth="1"/>
    <col min="7881" max="7881" width="12.453125" style="711" customWidth="1"/>
    <col min="7882" max="7882" width="10.81640625" style="711" customWidth="1"/>
    <col min="7883" max="7883" width="11.453125" style="711" customWidth="1"/>
    <col min="7884" max="8131" width="8.7265625" style="711"/>
    <col min="8132" max="8132" width="34.54296875" style="711" customWidth="1"/>
    <col min="8133" max="8133" width="9.81640625" style="711" customWidth="1"/>
    <col min="8134" max="8134" width="11.453125" style="711" bestFit="1" customWidth="1"/>
    <col min="8135" max="8135" width="11.7265625" style="711" customWidth="1"/>
    <col min="8136" max="8136" width="12.7265625" style="711" customWidth="1"/>
    <col min="8137" max="8137" width="12.453125" style="711" customWidth="1"/>
    <col min="8138" max="8138" width="10.81640625" style="711" customWidth="1"/>
    <col min="8139" max="8139" width="11.453125" style="711" customWidth="1"/>
    <col min="8140" max="8387" width="8.7265625" style="711"/>
    <col min="8388" max="8388" width="34.54296875" style="711" customWidth="1"/>
    <col min="8389" max="8389" width="9.81640625" style="711" customWidth="1"/>
    <col min="8390" max="8390" width="11.453125" style="711" bestFit="1" customWidth="1"/>
    <col min="8391" max="8391" width="11.7265625" style="711" customWidth="1"/>
    <col min="8392" max="8392" width="12.7265625" style="711" customWidth="1"/>
    <col min="8393" max="8393" width="12.453125" style="711" customWidth="1"/>
    <col min="8394" max="8394" width="10.81640625" style="711" customWidth="1"/>
    <col min="8395" max="8395" width="11.453125" style="711" customWidth="1"/>
    <col min="8396" max="8643" width="8.7265625" style="711"/>
    <col min="8644" max="8644" width="34.54296875" style="711" customWidth="1"/>
    <col min="8645" max="8645" width="9.81640625" style="711" customWidth="1"/>
    <col min="8646" max="8646" width="11.453125" style="711" bestFit="1" customWidth="1"/>
    <col min="8647" max="8647" width="11.7265625" style="711" customWidth="1"/>
    <col min="8648" max="8648" width="12.7265625" style="711" customWidth="1"/>
    <col min="8649" max="8649" width="12.453125" style="711" customWidth="1"/>
    <col min="8650" max="8650" width="10.81640625" style="711" customWidth="1"/>
    <col min="8651" max="8651" width="11.453125" style="711" customWidth="1"/>
    <col min="8652" max="8899" width="8.7265625" style="711"/>
    <col min="8900" max="8900" width="34.54296875" style="711" customWidth="1"/>
    <col min="8901" max="8901" width="9.81640625" style="711" customWidth="1"/>
    <col min="8902" max="8902" width="11.453125" style="711" bestFit="1" customWidth="1"/>
    <col min="8903" max="8903" width="11.7265625" style="711" customWidth="1"/>
    <col min="8904" max="8904" width="12.7265625" style="711" customWidth="1"/>
    <col min="8905" max="8905" width="12.453125" style="711" customWidth="1"/>
    <col min="8906" max="8906" width="10.81640625" style="711" customWidth="1"/>
    <col min="8907" max="8907" width="11.453125" style="711" customWidth="1"/>
    <col min="8908" max="9155" width="8.7265625" style="711"/>
    <col min="9156" max="9156" width="34.54296875" style="711" customWidth="1"/>
    <col min="9157" max="9157" width="9.81640625" style="711" customWidth="1"/>
    <col min="9158" max="9158" width="11.453125" style="711" bestFit="1" customWidth="1"/>
    <col min="9159" max="9159" width="11.7265625" style="711" customWidth="1"/>
    <col min="9160" max="9160" width="12.7265625" style="711" customWidth="1"/>
    <col min="9161" max="9161" width="12.453125" style="711" customWidth="1"/>
    <col min="9162" max="9162" width="10.81640625" style="711" customWidth="1"/>
    <col min="9163" max="9163" width="11.453125" style="711" customWidth="1"/>
    <col min="9164" max="9411" width="8.7265625" style="711"/>
    <col min="9412" max="9412" width="34.54296875" style="711" customWidth="1"/>
    <col min="9413" max="9413" width="9.81640625" style="711" customWidth="1"/>
    <col min="9414" max="9414" width="11.453125" style="711" bestFit="1" customWidth="1"/>
    <col min="9415" max="9415" width="11.7265625" style="711" customWidth="1"/>
    <col min="9416" max="9416" width="12.7265625" style="711" customWidth="1"/>
    <col min="9417" max="9417" width="12.453125" style="711" customWidth="1"/>
    <col min="9418" max="9418" width="10.81640625" style="711" customWidth="1"/>
    <col min="9419" max="9419" width="11.453125" style="711" customWidth="1"/>
    <col min="9420" max="9667" width="8.7265625" style="711"/>
    <col min="9668" max="9668" width="34.54296875" style="711" customWidth="1"/>
    <col min="9669" max="9669" width="9.81640625" style="711" customWidth="1"/>
    <col min="9670" max="9670" width="11.453125" style="711" bestFit="1" customWidth="1"/>
    <col min="9671" max="9671" width="11.7265625" style="711" customWidth="1"/>
    <col min="9672" max="9672" width="12.7265625" style="711" customWidth="1"/>
    <col min="9673" max="9673" width="12.453125" style="711" customWidth="1"/>
    <col min="9674" max="9674" width="10.81640625" style="711" customWidth="1"/>
    <col min="9675" max="9675" width="11.453125" style="711" customWidth="1"/>
    <col min="9676" max="9923" width="8.7265625" style="711"/>
    <col min="9924" max="9924" width="34.54296875" style="711" customWidth="1"/>
    <col min="9925" max="9925" width="9.81640625" style="711" customWidth="1"/>
    <col min="9926" max="9926" width="11.453125" style="711" bestFit="1" customWidth="1"/>
    <col min="9927" max="9927" width="11.7265625" style="711" customWidth="1"/>
    <col min="9928" max="9928" width="12.7265625" style="711" customWidth="1"/>
    <col min="9929" max="9929" width="12.453125" style="711" customWidth="1"/>
    <col min="9930" max="9930" width="10.81640625" style="711" customWidth="1"/>
    <col min="9931" max="9931" width="11.453125" style="711" customWidth="1"/>
    <col min="9932" max="10179" width="8.7265625" style="711"/>
    <col min="10180" max="10180" width="34.54296875" style="711" customWidth="1"/>
    <col min="10181" max="10181" width="9.81640625" style="711" customWidth="1"/>
    <col min="10182" max="10182" width="11.453125" style="711" bestFit="1" customWidth="1"/>
    <col min="10183" max="10183" width="11.7265625" style="711" customWidth="1"/>
    <col min="10184" max="10184" width="12.7265625" style="711" customWidth="1"/>
    <col min="10185" max="10185" width="12.453125" style="711" customWidth="1"/>
    <col min="10186" max="10186" width="10.81640625" style="711" customWidth="1"/>
    <col min="10187" max="10187" width="11.453125" style="711" customWidth="1"/>
    <col min="10188" max="10435" width="8.7265625" style="711"/>
    <col min="10436" max="10436" width="34.54296875" style="711" customWidth="1"/>
    <col min="10437" max="10437" width="9.81640625" style="711" customWidth="1"/>
    <col min="10438" max="10438" width="11.453125" style="711" bestFit="1" customWidth="1"/>
    <col min="10439" max="10439" width="11.7265625" style="711" customWidth="1"/>
    <col min="10440" max="10440" width="12.7265625" style="711" customWidth="1"/>
    <col min="10441" max="10441" width="12.453125" style="711" customWidth="1"/>
    <col min="10442" max="10442" width="10.81640625" style="711" customWidth="1"/>
    <col min="10443" max="10443" width="11.453125" style="711" customWidth="1"/>
    <col min="10444" max="10691" width="8.7265625" style="711"/>
    <col min="10692" max="10692" width="34.54296875" style="711" customWidth="1"/>
    <col min="10693" max="10693" width="9.81640625" style="711" customWidth="1"/>
    <col min="10694" max="10694" width="11.453125" style="711" bestFit="1" customWidth="1"/>
    <col min="10695" max="10695" width="11.7265625" style="711" customWidth="1"/>
    <col min="10696" max="10696" width="12.7265625" style="711" customWidth="1"/>
    <col min="10697" max="10697" width="12.453125" style="711" customWidth="1"/>
    <col min="10698" max="10698" width="10.81640625" style="711" customWidth="1"/>
    <col min="10699" max="10699" width="11.453125" style="711" customWidth="1"/>
    <col min="10700" max="10947" width="8.7265625" style="711"/>
    <col min="10948" max="10948" width="34.54296875" style="711" customWidth="1"/>
    <col min="10949" max="10949" width="9.81640625" style="711" customWidth="1"/>
    <col min="10950" max="10950" width="11.453125" style="711" bestFit="1" customWidth="1"/>
    <col min="10951" max="10951" width="11.7265625" style="711" customWidth="1"/>
    <col min="10952" max="10952" width="12.7265625" style="711" customWidth="1"/>
    <col min="10953" max="10953" width="12.453125" style="711" customWidth="1"/>
    <col min="10954" max="10954" width="10.81640625" style="711" customWidth="1"/>
    <col min="10955" max="10955" width="11.453125" style="711" customWidth="1"/>
    <col min="10956" max="11203" width="8.7265625" style="711"/>
    <col min="11204" max="11204" width="34.54296875" style="711" customWidth="1"/>
    <col min="11205" max="11205" width="9.81640625" style="711" customWidth="1"/>
    <col min="11206" max="11206" width="11.453125" style="711" bestFit="1" customWidth="1"/>
    <col min="11207" max="11207" width="11.7265625" style="711" customWidth="1"/>
    <col min="11208" max="11208" width="12.7265625" style="711" customWidth="1"/>
    <col min="11209" max="11209" width="12.453125" style="711" customWidth="1"/>
    <col min="11210" max="11210" width="10.81640625" style="711" customWidth="1"/>
    <col min="11211" max="11211" width="11.453125" style="711" customWidth="1"/>
    <col min="11212" max="11459" width="8.7265625" style="711"/>
    <col min="11460" max="11460" width="34.54296875" style="711" customWidth="1"/>
    <col min="11461" max="11461" width="9.81640625" style="711" customWidth="1"/>
    <col min="11462" max="11462" width="11.453125" style="711" bestFit="1" customWidth="1"/>
    <col min="11463" max="11463" width="11.7265625" style="711" customWidth="1"/>
    <col min="11464" max="11464" width="12.7265625" style="711" customWidth="1"/>
    <col min="11465" max="11465" width="12.453125" style="711" customWidth="1"/>
    <col min="11466" max="11466" width="10.81640625" style="711" customWidth="1"/>
    <col min="11467" max="11467" width="11.453125" style="711" customWidth="1"/>
    <col min="11468" max="11715" width="8.7265625" style="711"/>
    <col min="11716" max="11716" width="34.54296875" style="711" customWidth="1"/>
    <col min="11717" max="11717" width="9.81640625" style="711" customWidth="1"/>
    <col min="11718" max="11718" width="11.453125" style="711" bestFit="1" customWidth="1"/>
    <col min="11719" max="11719" width="11.7265625" style="711" customWidth="1"/>
    <col min="11720" max="11720" width="12.7265625" style="711" customWidth="1"/>
    <col min="11721" max="11721" width="12.453125" style="711" customWidth="1"/>
    <col min="11722" max="11722" width="10.81640625" style="711" customWidth="1"/>
    <col min="11723" max="11723" width="11.453125" style="711" customWidth="1"/>
    <col min="11724" max="11971" width="8.7265625" style="711"/>
    <col min="11972" max="11972" width="34.54296875" style="711" customWidth="1"/>
    <col min="11973" max="11973" width="9.81640625" style="711" customWidth="1"/>
    <col min="11974" max="11974" width="11.453125" style="711" bestFit="1" customWidth="1"/>
    <col min="11975" max="11975" width="11.7265625" style="711" customWidth="1"/>
    <col min="11976" max="11976" width="12.7265625" style="711" customWidth="1"/>
    <col min="11977" max="11977" width="12.453125" style="711" customWidth="1"/>
    <col min="11978" max="11978" width="10.81640625" style="711" customWidth="1"/>
    <col min="11979" max="11979" width="11.453125" style="711" customWidth="1"/>
    <col min="11980" max="12227" width="8.7265625" style="711"/>
    <col min="12228" max="12228" width="34.54296875" style="711" customWidth="1"/>
    <col min="12229" max="12229" width="9.81640625" style="711" customWidth="1"/>
    <col min="12230" max="12230" width="11.453125" style="711" bestFit="1" customWidth="1"/>
    <col min="12231" max="12231" width="11.7265625" style="711" customWidth="1"/>
    <col min="12232" max="12232" width="12.7265625" style="711" customWidth="1"/>
    <col min="12233" max="12233" width="12.453125" style="711" customWidth="1"/>
    <col min="12234" max="12234" width="10.81640625" style="711" customWidth="1"/>
    <col min="12235" max="12235" width="11.453125" style="711" customWidth="1"/>
    <col min="12236" max="12483" width="8.7265625" style="711"/>
    <col min="12484" max="12484" width="34.54296875" style="711" customWidth="1"/>
    <col min="12485" max="12485" width="9.81640625" style="711" customWidth="1"/>
    <col min="12486" max="12486" width="11.453125" style="711" bestFit="1" customWidth="1"/>
    <col min="12487" max="12487" width="11.7265625" style="711" customWidth="1"/>
    <col min="12488" max="12488" width="12.7265625" style="711" customWidth="1"/>
    <col min="12489" max="12489" width="12.453125" style="711" customWidth="1"/>
    <col min="12490" max="12490" width="10.81640625" style="711" customWidth="1"/>
    <col min="12491" max="12491" width="11.453125" style="711" customWidth="1"/>
    <col min="12492" max="12739" width="8.7265625" style="711"/>
    <col min="12740" max="12740" width="34.54296875" style="711" customWidth="1"/>
    <col min="12741" max="12741" width="9.81640625" style="711" customWidth="1"/>
    <col min="12742" max="12742" width="11.453125" style="711" bestFit="1" customWidth="1"/>
    <col min="12743" max="12743" width="11.7265625" style="711" customWidth="1"/>
    <col min="12744" max="12744" width="12.7265625" style="711" customWidth="1"/>
    <col min="12745" max="12745" width="12.453125" style="711" customWidth="1"/>
    <col min="12746" max="12746" width="10.81640625" style="711" customWidth="1"/>
    <col min="12747" max="12747" width="11.453125" style="711" customWidth="1"/>
    <col min="12748" max="12995" width="8.7265625" style="711"/>
    <col min="12996" max="12996" width="34.54296875" style="711" customWidth="1"/>
    <col min="12997" max="12997" width="9.81640625" style="711" customWidth="1"/>
    <col min="12998" max="12998" width="11.453125" style="711" bestFit="1" customWidth="1"/>
    <col min="12999" max="12999" width="11.7265625" style="711" customWidth="1"/>
    <col min="13000" max="13000" width="12.7265625" style="711" customWidth="1"/>
    <col min="13001" max="13001" width="12.453125" style="711" customWidth="1"/>
    <col min="13002" max="13002" width="10.81640625" style="711" customWidth="1"/>
    <col min="13003" max="13003" width="11.453125" style="711" customWidth="1"/>
    <col min="13004" max="13251" width="8.7265625" style="711"/>
    <col min="13252" max="13252" width="34.54296875" style="711" customWidth="1"/>
    <col min="13253" max="13253" width="9.81640625" style="711" customWidth="1"/>
    <col min="13254" max="13254" width="11.453125" style="711" bestFit="1" customWidth="1"/>
    <col min="13255" max="13255" width="11.7265625" style="711" customWidth="1"/>
    <col min="13256" max="13256" width="12.7265625" style="711" customWidth="1"/>
    <col min="13257" max="13257" width="12.453125" style="711" customWidth="1"/>
    <col min="13258" max="13258" width="10.81640625" style="711" customWidth="1"/>
    <col min="13259" max="13259" width="11.453125" style="711" customWidth="1"/>
    <col min="13260" max="13507" width="8.7265625" style="711"/>
    <col min="13508" max="13508" width="34.54296875" style="711" customWidth="1"/>
    <col min="13509" max="13509" width="9.81640625" style="711" customWidth="1"/>
    <col min="13510" max="13510" width="11.453125" style="711" bestFit="1" customWidth="1"/>
    <col min="13511" max="13511" width="11.7265625" style="711" customWidth="1"/>
    <col min="13512" max="13512" width="12.7265625" style="711" customWidth="1"/>
    <col min="13513" max="13513" width="12.453125" style="711" customWidth="1"/>
    <col min="13514" max="13514" width="10.81640625" style="711" customWidth="1"/>
    <col min="13515" max="13515" width="11.453125" style="711" customWidth="1"/>
    <col min="13516" max="13763" width="8.7265625" style="711"/>
    <col min="13764" max="13764" width="34.54296875" style="711" customWidth="1"/>
    <col min="13765" max="13765" width="9.81640625" style="711" customWidth="1"/>
    <col min="13766" max="13766" width="11.453125" style="711" bestFit="1" customWidth="1"/>
    <col min="13767" max="13767" width="11.7265625" style="711" customWidth="1"/>
    <col min="13768" max="13768" width="12.7265625" style="711" customWidth="1"/>
    <col min="13769" max="13769" width="12.453125" style="711" customWidth="1"/>
    <col min="13770" max="13770" width="10.81640625" style="711" customWidth="1"/>
    <col min="13771" max="13771" width="11.453125" style="711" customWidth="1"/>
    <col min="13772" max="14019" width="8.7265625" style="711"/>
    <col min="14020" max="14020" width="34.54296875" style="711" customWidth="1"/>
    <col min="14021" max="14021" width="9.81640625" style="711" customWidth="1"/>
    <col min="14022" max="14022" width="11.453125" style="711" bestFit="1" customWidth="1"/>
    <col min="14023" max="14023" width="11.7265625" style="711" customWidth="1"/>
    <col min="14024" max="14024" width="12.7265625" style="711" customWidth="1"/>
    <col min="14025" max="14025" width="12.453125" style="711" customWidth="1"/>
    <col min="14026" max="14026" width="10.81640625" style="711" customWidth="1"/>
    <col min="14027" max="14027" width="11.453125" style="711" customWidth="1"/>
    <col min="14028" max="14275" width="8.7265625" style="711"/>
    <col min="14276" max="14276" width="34.54296875" style="711" customWidth="1"/>
    <col min="14277" max="14277" width="9.81640625" style="711" customWidth="1"/>
    <col min="14278" max="14278" width="11.453125" style="711" bestFit="1" customWidth="1"/>
    <col min="14279" max="14279" width="11.7265625" style="711" customWidth="1"/>
    <col min="14280" max="14280" width="12.7265625" style="711" customWidth="1"/>
    <col min="14281" max="14281" width="12.453125" style="711" customWidth="1"/>
    <col min="14282" max="14282" width="10.81640625" style="711" customWidth="1"/>
    <col min="14283" max="14283" width="11.453125" style="711" customWidth="1"/>
    <col min="14284" max="14531" width="8.7265625" style="711"/>
    <col min="14532" max="14532" width="34.54296875" style="711" customWidth="1"/>
    <col min="14533" max="14533" width="9.81640625" style="711" customWidth="1"/>
    <col min="14534" max="14534" width="11.453125" style="711" bestFit="1" customWidth="1"/>
    <col min="14535" max="14535" width="11.7265625" style="711" customWidth="1"/>
    <col min="14536" max="14536" width="12.7265625" style="711" customWidth="1"/>
    <col min="14537" max="14537" width="12.453125" style="711" customWidth="1"/>
    <col min="14538" max="14538" width="10.81640625" style="711" customWidth="1"/>
    <col min="14539" max="14539" width="11.453125" style="711" customWidth="1"/>
    <col min="14540" max="14787" width="8.7265625" style="711"/>
    <col min="14788" max="14788" width="34.54296875" style="711" customWidth="1"/>
    <col min="14789" max="14789" width="9.81640625" style="711" customWidth="1"/>
    <col min="14790" max="14790" width="11.453125" style="711" bestFit="1" customWidth="1"/>
    <col min="14791" max="14791" width="11.7265625" style="711" customWidth="1"/>
    <col min="14792" max="14792" width="12.7265625" style="711" customWidth="1"/>
    <col min="14793" max="14793" width="12.453125" style="711" customWidth="1"/>
    <col min="14794" max="14794" width="10.81640625" style="711" customWidth="1"/>
    <col min="14795" max="14795" width="11.453125" style="711" customWidth="1"/>
    <col min="14796" max="15043" width="8.7265625" style="711"/>
    <col min="15044" max="15044" width="34.54296875" style="711" customWidth="1"/>
    <col min="15045" max="15045" width="9.81640625" style="711" customWidth="1"/>
    <col min="15046" max="15046" width="11.453125" style="711" bestFit="1" customWidth="1"/>
    <col min="15047" max="15047" width="11.7265625" style="711" customWidth="1"/>
    <col min="15048" max="15048" width="12.7265625" style="711" customWidth="1"/>
    <col min="15049" max="15049" width="12.453125" style="711" customWidth="1"/>
    <col min="15050" max="15050" width="10.81640625" style="711" customWidth="1"/>
    <col min="15051" max="15051" width="11.453125" style="711" customWidth="1"/>
    <col min="15052" max="15299" width="8.7265625" style="711"/>
    <col min="15300" max="15300" width="34.54296875" style="711" customWidth="1"/>
    <col min="15301" max="15301" width="9.81640625" style="711" customWidth="1"/>
    <col min="15302" max="15302" width="11.453125" style="711" bestFit="1" customWidth="1"/>
    <col min="15303" max="15303" width="11.7265625" style="711" customWidth="1"/>
    <col min="15304" max="15304" width="12.7265625" style="711" customWidth="1"/>
    <col min="15305" max="15305" width="12.453125" style="711" customWidth="1"/>
    <col min="15306" max="15306" width="10.81640625" style="711" customWidth="1"/>
    <col min="15307" max="15307" width="11.453125" style="711" customWidth="1"/>
    <col min="15308" max="15555" width="8.7265625" style="711"/>
    <col min="15556" max="15556" width="34.54296875" style="711" customWidth="1"/>
    <col min="15557" max="15557" width="9.81640625" style="711" customWidth="1"/>
    <col min="15558" max="15558" width="11.453125" style="711" bestFit="1" customWidth="1"/>
    <col min="15559" max="15559" width="11.7265625" style="711" customWidth="1"/>
    <col min="15560" max="15560" width="12.7265625" style="711" customWidth="1"/>
    <col min="15561" max="15561" width="12.453125" style="711" customWidth="1"/>
    <col min="15562" max="15562" width="10.81640625" style="711" customWidth="1"/>
    <col min="15563" max="15563" width="11.453125" style="711" customWidth="1"/>
    <col min="15564" max="15811" width="8.7265625" style="711"/>
    <col min="15812" max="15812" width="34.54296875" style="711" customWidth="1"/>
    <col min="15813" max="15813" width="9.81640625" style="711" customWidth="1"/>
    <col min="15814" max="15814" width="11.453125" style="711" bestFit="1" customWidth="1"/>
    <col min="15815" max="15815" width="11.7265625" style="711" customWidth="1"/>
    <col min="15816" max="15816" width="12.7265625" style="711" customWidth="1"/>
    <col min="15817" max="15817" width="12.453125" style="711" customWidth="1"/>
    <col min="15818" max="15818" width="10.81640625" style="711" customWidth="1"/>
    <col min="15819" max="15819" width="11.453125" style="711" customWidth="1"/>
    <col min="15820" max="16067" width="8.7265625" style="711"/>
    <col min="16068" max="16068" width="34.54296875" style="711" customWidth="1"/>
    <col min="16069" max="16069" width="9.81640625" style="711" customWidth="1"/>
    <col min="16070" max="16070" width="11.453125" style="711" bestFit="1" customWidth="1"/>
    <col min="16071" max="16071" width="11.7265625" style="711" customWidth="1"/>
    <col min="16072" max="16072" width="12.7265625" style="711" customWidth="1"/>
    <col min="16073" max="16073" width="12.453125" style="711" customWidth="1"/>
    <col min="16074" max="16074" width="10.81640625" style="711" customWidth="1"/>
    <col min="16075" max="16075" width="11.453125" style="711" customWidth="1"/>
    <col min="16076" max="16384" width="8.7265625" style="711"/>
  </cols>
  <sheetData>
    <row r="1" spans="1:19" ht="30.75" customHeight="1" thickBot="1" x14ac:dyDescent="0.3">
      <c r="A1" s="29"/>
      <c r="B1" s="29"/>
      <c r="C1" s="29"/>
      <c r="D1" s="1391" t="s">
        <v>581</v>
      </c>
      <c r="E1" s="1392"/>
      <c r="F1" s="1392"/>
      <c r="G1" s="1392"/>
      <c r="H1" s="1392"/>
      <c r="I1" s="1392"/>
      <c r="J1" s="1392"/>
      <c r="K1" s="1392"/>
      <c r="L1" s="1392"/>
      <c r="M1" s="1392"/>
      <c r="N1" s="1392"/>
      <c r="O1" s="1392"/>
      <c r="P1" s="1392"/>
      <c r="Q1" s="1392"/>
      <c r="R1" s="1393"/>
      <c r="S1" s="834" t="s">
        <v>953</v>
      </c>
    </row>
    <row r="2" spans="1:19" ht="34.5" customHeight="1" thickBot="1" x14ac:dyDescent="0.3">
      <c r="A2" s="29"/>
      <c r="B2" s="1083" t="s">
        <v>211</v>
      </c>
      <c r="C2" s="1177"/>
      <c r="D2" s="387"/>
      <c r="E2" s="944" t="s">
        <v>225</v>
      </c>
      <c r="F2" s="1395" t="s">
        <v>9</v>
      </c>
      <c r="G2" s="1395"/>
      <c r="H2" s="1395"/>
      <c r="I2" s="1395"/>
      <c r="J2" s="1395"/>
      <c r="K2" s="1395"/>
      <c r="L2" s="1395"/>
      <c r="M2" s="1395"/>
      <c r="N2" s="1395"/>
      <c r="O2" s="1395"/>
      <c r="P2" s="703"/>
      <c r="Q2" s="392"/>
      <c r="R2" s="393"/>
      <c r="S2" s="66"/>
    </row>
    <row r="3" spans="1:19" ht="34.5" customHeight="1" thickBot="1" x14ac:dyDescent="0.3">
      <c r="A3" s="29"/>
      <c r="B3" s="719" t="s">
        <v>556</v>
      </c>
      <c r="C3" s="719" t="s">
        <v>195</v>
      </c>
      <c r="D3" s="708"/>
      <c r="E3" s="945"/>
      <c r="F3" s="1398"/>
      <c r="G3" s="1398"/>
      <c r="H3" s="1398"/>
      <c r="I3" s="1398"/>
      <c r="J3" s="1398"/>
      <c r="K3" s="1398"/>
      <c r="L3" s="1398"/>
      <c r="M3" s="1398"/>
      <c r="N3" s="1398"/>
      <c r="O3" s="1398"/>
      <c r="P3" s="704"/>
      <c r="Q3" s="74"/>
      <c r="R3" s="395"/>
      <c r="S3" s="66"/>
    </row>
    <row r="4" spans="1:19" x14ac:dyDescent="0.25">
      <c r="B4" s="684"/>
      <c r="C4" s="684"/>
      <c r="D4" s="741" t="s">
        <v>944</v>
      </c>
      <c r="E4" s="153"/>
      <c r="F4" s="743"/>
      <c r="G4" s="738"/>
      <c r="H4" s="737"/>
      <c r="I4" s="737"/>
      <c r="J4" s="737"/>
      <c r="K4" s="737"/>
      <c r="L4" s="736"/>
      <c r="M4" s="735"/>
      <c r="N4" s="735"/>
      <c r="O4" s="735"/>
      <c r="P4" s="735"/>
      <c r="Q4" s="735"/>
      <c r="R4" s="394"/>
      <c r="S4" s="66"/>
    </row>
    <row r="5" spans="1:19" ht="39" customHeight="1" x14ac:dyDescent="0.25">
      <c r="B5" s="1450" t="s">
        <v>295</v>
      </c>
      <c r="C5" s="700"/>
      <c r="D5" s="687" t="s">
        <v>330</v>
      </c>
      <c r="E5" s="707"/>
      <c r="F5" s="616" t="s">
        <v>3</v>
      </c>
      <c r="G5" s="1455" t="s">
        <v>2</v>
      </c>
      <c r="H5" s="1455"/>
      <c r="I5" s="1455"/>
      <c r="J5" s="1455"/>
      <c r="K5" s="1455"/>
      <c r="L5" s="1455"/>
      <c r="M5" s="1455"/>
      <c r="N5" s="1455"/>
      <c r="O5" s="1455"/>
      <c r="P5" s="1455"/>
      <c r="Q5" s="1455"/>
      <c r="R5" s="1456"/>
      <c r="S5" s="682" t="s">
        <v>826</v>
      </c>
    </row>
    <row r="6" spans="1:19" ht="47.25" customHeight="1" x14ac:dyDescent="0.25">
      <c r="B6" s="1448"/>
      <c r="C6" s="699"/>
      <c r="D6" s="687" t="s">
        <v>619</v>
      </c>
      <c r="E6" s="1453">
        <f>1/14</f>
        <v>7.1428571428571425E-2</v>
      </c>
      <c r="F6" s="686" t="s">
        <v>53</v>
      </c>
      <c r="G6" s="979" t="s">
        <v>304</v>
      </c>
      <c r="H6" s="980"/>
      <c r="I6" s="980" t="s">
        <v>307</v>
      </c>
      <c r="J6" s="980"/>
      <c r="K6" s="980" t="s">
        <v>308</v>
      </c>
      <c r="L6" s="980"/>
      <c r="M6" s="980" t="s">
        <v>309</v>
      </c>
      <c r="N6" s="980"/>
      <c r="O6" s="980" t="s">
        <v>310</v>
      </c>
      <c r="P6" s="980"/>
      <c r="Q6" s="980" t="s">
        <v>311</v>
      </c>
      <c r="R6" s="1025"/>
      <c r="S6" s="832" t="s">
        <v>827</v>
      </c>
    </row>
    <row r="7" spans="1:19" x14ac:dyDescent="0.25">
      <c r="B7" s="700"/>
      <c r="C7" s="700"/>
      <c r="D7" s="733"/>
      <c r="E7" s="1453"/>
      <c r="F7" s="689">
        <v>0</v>
      </c>
      <c r="G7" s="1178">
        <v>1</v>
      </c>
      <c r="H7" s="1168"/>
      <c r="I7" s="1168">
        <v>2</v>
      </c>
      <c r="J7" s="1168"/>
      <c r="K7" s="1168">
        <v>3</v>
      </c>
      <c r="L7" s="1168"/>
      <c r="M7" s="1168">
        <v>4</v>
      </c>
      <c r="N7" s="1168"/>
      <c r="O7" s="1168">
        <v>5</v>
      </c>
      <c r="P7" s="1168"/>
      <c r="Q7" s="1168">
        <v>6</v>
      </c>
      <c r="R7" s="1169"/>
      <c r="S7" s="66"/>
    </row>
    <row r="8" spans="1:19" ht="63.65" customHeight="1" x14ac:dyDescent="0.25">
      <c r="B8" s="1450" t="s">
        <v>295</v>
      </c>
      <c r="C8" s="700"/>
      <c r="D8" s="687" t="s">
        <v>331</v>
      </c>
      <c r="E8" s="1429"/>
      <c r="F8" s="1109" t="s">
        <v>35</v>
      </c>
      <c r="G8" s="1110"/>
      <c r="H8" s="1110"/>
      <c r="I8" s="727"/>
      <c r="J8" s="1110" t="s">
        <v>36</v>
      </c>
      <c r="K8" s="1110"/>
      <c r="L8" s="1110"/>
      <c r="M8" s="1110"/>
      <c r="N8" s="732"/>
      <c r="O8" s="1110" t="s">
        <v>37</v>
      </c>
      <c r="P8" s="1110"/>
      <c r="Q8" s="1110"/>
      <c r="R8" s="1261"/>
      <c r="S8" s="682" t="s">
        <v>828</v>
      </c>
    </row>
    <row r="9" spans="1:19" x14ac:dyDescent="0.25">
      <c r="B9" s="1448"/>
      <c r="C9" s="684"/>
      <c r="D9" s="687"/>
      <c r="E9" s="742"/>
      <c r="F9" s="1241">
        <v>0</v>
      </c>
      <c r="G9" s="1241"/>
      <c r="H9" s="1241"/>
      <c r="I9" s="149"/>
      <c r="J9" s="1241">
        <v>3</v>
      </c>
      <c r="K9" s="1241"/>
      <c r="L9" s="1241"/>
      <c r="M9" s="1241"/>
      <c r="N9" s="150"/>
      <c r="O9" s="1241">
        <v>6</v>
      </c>
      <c r="P9" s="1241"/>
      <c r="Q9" s="1241"/>
      <c r="R9" s="1438"/>
      <c r="S9" s="66"/>
    </row>
    <row r="10" spans="1:19" x14ac:dyDescent="0.25">
      <c r="B10" s="701"/>
      <c r="C10" s="684"/>
      <c r="D10" s="741" t="s">
        <v>945</v>
      </c>
      <c r="E10" s="707"/>
      <c r="F10" s="713"/>
      <c r="G10" s="713"/>
      <c r="H10" s="713"/>
      <c r="I10" s="731"/>
      <c r="J10" s="713"/>
      <c r="K10" s="713"/>
      <c r="L10" s="713"/>
      <c r="M10" s="713"/>
      <c r="N10" s="730"/>
      <c r="O10" s="713"/>
      <c r="P10" s="713"/>
      <c r="Q10" s="713"/>
      <c r="R10" s="693"/>
      <c r="S10" s="66"/>
    </row>
    <row r="11" spans="1:19" ht="42" customHeight="1" x14ac:dyDescent="0.25">
      <c r="B11" s="993" t="s">
        <v>295</v>
      </c>
      <c r="C11" s="684"/>
      <c r="D11" s="687" t="s">
        <v>312</v>
      </c>
      <c r="E11" s="1428">
        <f>1/14</f>
        <v>7.1428571428571425E-2</v>
      </c>
      <c r="F11" s="1433" t="s">
        <v>34</v>
      </c>
      <c r="G11" s="1427"/>
      <c r="H11" s="1427" t="s">
        <v>494</v>
      </c>
      <c r="I11" s="1427"/>
      <c r="J11" s="1427" t="s">
        <v>440</v>
      </c>
      <c r="K11" s="1427"/>
      <c r="L11" s="1427" t="s">
        <v>313</v>
      </c>
      <c r="M11" s="1427"/>
      <c r="N11" s="1427" t="s">
        <v>493</v>
      </c>
      <c r="O11" s="1427"/>
      <c r="P11" s="1427" t="s">
        <v>492</v>
      </c>
      <c r="Q11" s="1427"/>
      <c r="R11" s="1439"/>
      <c r="S11" s="682" t="s">
        <v>829</v>
      </c>
    </row>
    <row r="12" spans="1:19" x14ac:dyDescent="0.25">
      <c r="B12" s="1404"/>
      <c r="C12" s="684"/>
      <c r="D12" s="687"/>
      <c r="E12" s="1429"/>
      <c r="F12" s="1435">
        <v>0</v>
      </c>
      <c r="G12" s="1434"/>
      <c r="H12" s="1434">
        <v>1</v>
      </c>
      <c r="I12" s="1434"/>
      <c r="J12" s="1424">
        <v>3</v>
      </c>
      <c r="K12" s="1424"/>
      <c r="L12" s="1424">
        <v>4</v>
      </c>
      <c r="M12" s="1424"/>
      <c r="N12" s="1434">
        <v>5</v>
      </c>
      <c r="O12" s="1434"/>
      <c r="P12" s="1424">
        <v>6</v>
      </c>
      <c r="Q12" s="1424"/>
      <c r="R12" s="1436"/>
      <c r="S12" s="66"/>
    </row>
    <row r="13" spans="1:19" ht="57.65" customHeight="1" x14ac:dyDescent="0.25">
      <c r="B13" s="993" t="s">
        <v>295</v>
      </c>
      <c r="C13" s="684"/>
      <c r="D13" s="687" t="s">
        <v>328</v>
      </c>
      <c r="E13" s="1428">
        <f>1/14</f>
        <v>7.1428571428571425E-2</v>
      </c>
      <c r="F13" s="729"/>
      <c r="G13" s="1110" t="s">
        <v>38</v>
      </c>
      <c r="H13" s="1110"/>
      <c r="I13" s="1110"/>
      <c r="J13" s="1110" t="s">
        <v>39</v>
      </c>
      <c r="K13" s="1110"/>
      <c r="L13" s="1110"/>
      <c r="M13" s="1110" t="s">
        <v>40</v>
      </c>
      <c r="N13" s="1110"/>
      <c r="O13" s="1110"/>
      <c r="P13" s="1110" t="s">
        <v>41</v>
      </c>
      <c r="Q13" s="1110"/>
      <c r="R13" s="1261"/>
      <c r="S13" s="682" t="s">
        <v>830</v>
      </c>
    </row>
    <row r="14" spans="1:19" x14ac:dyDescent="0.25">
      <c r="B14" s="1404"/>
      <c r="C14" s="684"/>
      <c r="D14" s="687"/>
      <c r="E14" s="1429"/>
      <c r="F14" s="149"/>
      <c r="G14" s="1424">
        <v>0</v>
      </c>
      <c r="H14" s="1424"/>
      <c r="I14" s="1424"/>
      <c r="J14" s="1424">
        <v>2</v>
      </c>
      <c r="K14" s="1424"/>
      <c r="L14" s="1424"/>
      <c r="M14" s="1424">
        <v>4</v>
      </c>
      <c r="N14" s="1424"/>
      <c r="O14" s="1424"/>
      <c r="P14" s="1424">
        <v>6</v>
      </c>
      <c r="Q14" s="1424"/>
      <c r="R14" s="1436"/>
      <c r="S14" s="66"/>
    </row>
    <row r="15" spans="1:19" ht="39.75" customHeight="1" x14ac:dyDescent="0.25">
      <c r="B15" s="993" t="s">
        <v>295</v>
      </c>
      <c r="C15" s="684"/>
      <c r="D15" s="687" t="s">
        <v>332</v>
      </c>
      <c r="E15" s="1428">
        <f>1/14</f>
        <v>7.1428571428571425E-2</v>
      </c>
      <c r="F15" s="1109" t="s">
        <v>3</v>
      </c>
      <c r="G15" s="1110"/>
      <c r="H15" s="1110" t="s">
        <v>496</v>
      </c>
      <c r="I15" s="1110"/>
      <c r="J15" s="1110"/>
      <c r="K15" s="1110"/>
      <c r="L15" s="1110" t="s">
        <v>497</v>
      </c>
      <c r="M15" s="1110"/>
      <c r="N15" s="1110"/>
      <c r="O15" s="1110"/>
      <c r="P15" s="1110" t="s">
        <v>545</v>
      </c>
      <c r="Q15" s="1110"/>
      <c r="R15" s="1261"/>
      <c r="S15" s="682" t="s">
        <v>831</v>
      </c>
    </row>
    <row r="16" spans="1:19" x14ac:dyDescent="0.25">
      <c r="B16" s="1404"/>
      <c r="C16" s="684"/>
      <c r="D16" s="728"/>
      <c r="E16" s="1429"/>
      <c r="F16" s="1240">
        <v>6</v>
      </c>
      <c r="G16" s="1241"/>
      <c r="H16" s="1297">
        <v>4</v>
      </c>
      <c r="I16" s="1297"/>
      <c r="J16" s="1297"/>
      <c r="K16" s="1297"/>
      <c r="L16" s="1297">
        <v>2</v>
      </c>
      <c r="M16" s="1297"/>
      <c r="N16" s="1297"/>
      <c r="O16" s="1297"/>
      <c r="P16" s="1241">
        <v>0</v>
      </c>
      <c r="Q16" s="1241"/>
      <c r="R16" s="1438"/>
      <c r="S16" s="66"/>
    </row>
    <row r="17" spans="2:20" ht="78.75" customHeight="1" x14ac:dyDescent="0.25">
      <c r="B17" s="993" t="s">
        <v>295</v>
      </c>
      <c r="C17" s="684"/>
      <c r="D17" s="687" t="s">
        <v>121</v>
      </c>
      <c r="E17" s="1428">
        <f>1/14</f>
        <v>7.1428571428571425E-2</v>
      </c>
      <c r="F17" s="1109" t="s">
        <v>124</v>
      </c>
      <c r="G17" s="1110"/>
      <c r="H17" s="1110" t="s">
        <v>125</v>
      </c>
      <c r="I17" s="1110"/>
      <c r="J17" s="688"/>
      <c r="K17" s="1110" t="s">
        <v>504</v>
      </c>
      <c r="L17" s="1110"/>
      <c r="M17" s="727"/>
      <c r="N17" s="1110" t="s">
        <v>505</v>
      </c>
      <c r="O17" s="1110"/>
      <c r="P17" s="688"/>
      <c r="Q17" s="1110" t="s">
        <v>126</v>
      </c>
      <c r="R17" s="1261"/>
      <c r="S17" s="421" t="s">
        <v>832</v>
      </c>
    </row>
    <row r="18" spans="2:20" x14ac:dyDescent="0.25">
      <c r="B18" s="1404"/>
      <c r="C18" s="684"/>
      <c r="D18" s="687"/>
      <c r="E18" s="1429"/>
      <c r="F18" s="1241">
        <v>0</v>
      </c>
      <c r="G18" s="1241"/>
      <c r="H18" s="1241">
        <v>2</v>
      </c>
      <c r="I18" s="1241"/>
      <c r="J18" s="691"/>
      <c r="K18" s="1241">
        <v>3</v>
      </c>
      <c r="L18" s="1241"/>
      <c r="M18" s="149"/>
      <c r="N18" s="1241">
        <v>4</v>
      </c>
      <c r="O18" s="1241"/>
      <c r="P18" s="691"/>
      <c r="Q18" s="1241">
        <v>6</v>
      </c>
      <c r="R18" s="1438"/>
      <c r="S18" s="66"/>
    </row>
    <row r="19" spans="2:20" ht="41.25" customHeight="1" x14ac:dyDescent="0.25">
      <c r="B19" s="993" t="s">
        <v>295</v>
      </c>
      <c r="C19" s="684"/>
      <c r="D19" s="687" t="s">
        <v>329</v>
      </c>
      <c r="E19" s="1428">
        <f>1/14</f>
        <v>7.1428571428571425E-2</v>
      </c>
      <c r="F19" s="1109" t="s">
        <v>3</v>
      </c>
      <c r="G19" s="1110"/>
      <c r="H19" s="1110" t="s">
        <v>498</v>
      </c>
      <c r="I19" s="1110"/>
      <c r="J19" s="1110"/>
      <c r="K19" s="1110"/>
      <c r="L19" s="1110" t="s">
        <v>499</v>
      </c>
      <c r="M19" s="1110"/>
      <c r="N19" s="1110"/>
      <c r="O19" s="1110"/>
      <c r="P19" s="1110" t="s">
        <v>500</v>
      </c>
      <c r="Q19" s="1110"/>
      <c r="R19" s="1261"/>
      <c r="S19" s="682" t="s">
        <v>833</v>
      </c>
    </row>
    <row r="20" spans="2:20" x14ac:dyDescent="0.25">
      <c r="B20" s="1404"/>
      <c r="C20" s="684"/>
      <c r="D20" s="687"/>
      <c r="E20" s="1429"/>
      <c r="F20" s="1240">
        <v>6</v>
      </c>
      <c r="G20" s="1241"/>
      <c r="H20" s="1297">
        <v>4</v>
      </c>
      <c r="I20" s="1297"/>
      <c r="J20" s="1297"/>
      <c r="K20" s="1297"/>
      <c r="L20" s="1297">
        <v>2</v>
      </c>
      <c r="M20" s="1297"/>
      <c r="N20" s="1297"/>
      <c r="O20" s="1297"/>
      <c r="P20" s="1241">
        <v>0</v>
      </c>
      <c r="Q20" s="1241"/>
      <c r="R20" s="1438"/>
      <c r="S20" s="66"/>
    </row>
    <row r="21" spans="2:20" ht="54" customHeight="1" x14ac:dyDescent="0.25">
      <c r="B21" s="993" t="s">
        <v>295</v>
      </c>
      <c r="C21" s="684"/>
      <c r="D21" s="687" t="s">
        <v>333</v>
      </c>
      <c r="E21" s="1428">
        <v>7.0999999999999994E-2</v>
      </c>
      <c r="F21" s="1109" t="s">
        <v>130</v>
      </c>
      <c r="G21" s="1110"/>
      <c r="H21" s="1110" t="s">
        <v>131</v>
      </c>
      <c r="I21" s="1110"/>
      <c r="J21" s="1110"/>
      <c r="K21" s="1110" t="s">
        <v>506</v>
      </c>
      <c r="L21" s="1110"/>
      <c r="M21" s="1110"/>
      <c r="N21" s="1110" t="s">
        <v>507</v>
      </c>
      <c r="O21" s="1110"/>
      <c r="P21" s="1110"/>
      <c r="Q21" s="1110" t="s">
        <v>132</v>
      </c>
      <c r="R21" s="1261"/>
      <c r="S21" s="682" t="s">
        <v>834</v>
      </c>
    </row>
    <row r="22" spans="2:20" ht="13" thickBot="1" x14ac:dyDescent="0.3">
      <c r="B22" s="1404"/>
      <c r="C22" s="684"/>
      <c r="D22" s="29"/>
      <c r="E22" s="1454"/>
      <c r="F22" s="1407">
        <v>0</v>
      </c>
      <c r="G22" s="1407"/>
      <c r="H22" s="1233">
        <v>2</v>
      </c>
      <c r="I22" s="1233"/>
      <c r="J22" s="1233"/>
      <c r="K22" s="1233">
        <v>3</v>
      </c>
      <c r="L22" s="1233"/>
      <c r="M22" s="1233"/>
      <c r="N22" s="1233">
        <v>4</v>
      </c>
      <c r="O22" s="1233"/>
      <c r="P22" s="1233"/>
      <c r="Q22" s="1283">
        <v>6</v>
      </c>
      <c r="R22" s="1432"/>
      <c r="S22" s="66"/>
    </row>
    <row r="23" spans="2:20" ht="13.5" customHeight="1" thickBot="1" x14ac:dyDescent="0.3">
      <c r="B23" s="710"/>
      <c r="C23" s="710"/>
      <c r="D23" s="81" t="s">
        <v>0</v>
      </c>
      <c r="E23" s="1074" t="s">
        <v>214</v>
      </c>
      <c r="F23" s="1074"/>
      <c r="G23" s="1074"/>
      <c r="H23" s="1074"/>
      <c r="I23" s="1074"/>
      <c r="J23" s="1074"/>
      <c r="K23" s="1074"/>
      <c r="L23" s="1074"/>
      <c r="M23" s="1074"/>
      <c r="N23" s="1074"/>
      <c r="O23" s="1074"/>
      <c r="P23" s="1074"/>
      <c r="Q23" s="1074"/>
      <c r="R23" s="1074"/>
    </row>
    <row r="24" spans="2:20" ht="27.75" customHeight="1" x14ac:dyDescent="0.25">
      <c r="D24" s="943" t="s">
        <v>419</v>
      </c>
      <c r="E24" s="943"/>
      <c r="F24" s="943"/>
      <c r="G24" s="943"/>
      <c r="H24" s="943"/>
      <c r="I24" s="943"/>
      <c r="J24" s="943"/>
      <c r="K24" s="943"/>
      <c r="L24" s="943"/>
      <c r="M24" s="943"/>
      <c r="N24" s="943"/>
      <c r="O24" s="943"/>
      <c r="P24" s="943"/>
      <c r="Q24" s="2"/>
      <c r="R24" s="2"/>
      <c r="S24" s="2"/>
      <c r="T24" s="2"/>
    </row>
    <row r="25" spans="2:20" x14ac:dyDescent="0.25">
      <c r="D25" s="1421" t="s">
        <v>628</v>
      </c>
      <c r="E25" s="1421"/>
      <c r="F25" s="1421"/>
      <c r="G25" s="1421"/>
      <c r="H25" s="1421"/>
      <c r="I25" s="1421"/>
      <c r="J25" s="1421"/>
      <c r="K25" s="1421"/>
      <c r="L25" s="1421"/>
      <c r="M25" s="1421"/>
      <c r="N25" s="1421"/>
      <c r="O25" s="1421"/>
      <c r="P25" s="1421"/>
      <c r="Q25" s="1421"/>
      <c r="R25" s="1421"/>
    </row>
  </sheetData>
  <mergeCells count="97">
    <mergeCell ref="P13:R13"/>
    <mergeCell ref="J13:L13"/>
    <mergeCell ref="M13:O13"/>
    <mergeCell ref="J14:L14"/>
    <mergeCell ref="M14:O14"/>
    <mergeCell ref="P14:R14"/>
    <mergeCell ref="N11:O11"/>
    <mergeCell ref="L11:M11"/>
    <mergeCell ref="F11:G11"/>
    <mergeCell ref="H11:I11"/>
    <mergeCell ref="J11:K11"/>
    <mergeCell ref="D25:R25"/>
    <mergeCell ref="B17:B18"/>
    <mergeCell ref="B19:B20"/>
    <mergeCell ref="B21:B22"/>
    <mergeCell ref="B5:B6"/>
    <mergeCell ref="B8:B9"/>
    <mergeCell ref="B11:B12"/>
    <mergeCell ref="B13:B14"/>
    <mergeCell ref="B15:B16"/>
    <mergeCell ref="G5:R5"/>
    <mergeCell ref="F12:G12"/>
    <mergeCell ref="H12:I12"/>
    <mergeCell ref="E11:E12"/>
    <mergeCell ref="Q18:R18"/>
    <mergeCell ref="F15:G15"/>
    <mergeCell ref="P15:R15"/>
    <mergeCell ref="L19:O19"/>
    <mergeCell ref="H20:K20"/>
    <mergeCell ref="L20:O20"/>
    <mergeCell ref="D1:R1"/>
    <mergeCell ref="B2:C2"/>
    <mergeCell ref="E2:E3"/>
    <mergeCell ref="F2:O3"/>
    <mergeCell ref="F16:G16"/>
    <mergeCell ref="P16:R16"/>
    <mergeCell ref="H15:K15"/>
    <mergeCell ref="P11:R11"/>
    <mergeCell ref="J12:K12"/>
    <mergeCell ref="L12:M12"/>
    <mergeCell ref="N12:O12"/>
    <mergeCell ref="P12:R12"/>
    <mergeCell ref="G14:I14"/>
    <mergeCell ref="J9:M9"/>
    <mergeCell ref="O9:R9"/>
    <mergeCell ref="F9:H9"/>
    <mergeCell ref="D24:P24"/>
    <mergeCell ref="Q17:R17"/>
    <mergeCell ref="N17:O17"/>
    <mergeCell ref="F17:G17"/>
    <mergeCell ref="H17:I17"/>
    <mergeCell ref="K17:L17"/>
    <mergeCell ref="Q22:R22"/>
    <mergeCell ref="N21:P21"/>
    <mergeCell ref="P19:R19"/>
    <mergeCell ref="F20:G20"/>
    <mergeCell ref="P20:R20"/>
    <mergeCell ref="K18:L18"/>
    <mergeCell ref="N18:O18"/>
    <mergeCell ref="E13:E14"/>
    <mergeCell ref="E15:E16"/>
    <mergeCell ref="G13:I13"/>
    <mergeCell ref="L15:O15"/>
    <mergeCell ref="H16:K16"/>
    <mergeCell ref="L16:O16"/>
    <mergeCell ref="E23:R23"/>
    <mergeCell ref="Q21:R21"/>
    <mergeCell ref="F22:G22"/>
    <mergeCell ref="H22:J22"/>
    <mergeCell ref="F18:G18"/>
    <mergeCell ref="H18:I18"/>
    <mergeCell ref="E19:E20"/>
    <mergeCell ref="E21:E22"/>
    <mergeCell ref="K22:M22"/>
    <mergeCell ref="N22:P22"/>
    <mergeCell ref="E17:E18"/>
    <mergeCell ref="F21:G21"/>
    <mergeCell ref="H21:J21"/>
    <mergeCell ref="K21:M21"/>
    <mergeCell ref="F19:G19"/>
    <mergeCell ref="H19:K19"/>
    <mergeCell ref="E6:E8"/>
    <mergeCell ref="Q6:R6"/>
    <mergeCell ref="G7:H7"/>
    <mergeCell ref="I7:J7"/>
    <mergeCell ref="K7:L7"/>
    <mergeCell ref="M7:N7"/>
    <mergeCell ref="O7:P7"/>
    <mergeCell ref="G6:H6"/>
    <mergeCell ref="I6:J6"/>
    <mergeCell ref="K6:L6"/>
    <mergeCell ref="M6:N6"/>
    <mergeCell ref="O6:P6"/>
    <mergeCell ref="Q7:R7"/>
    <mergeCell ref="F8:H8"/>
    <mergeCell ref="J8:M8"/>
    <mergeCell ref="O8:R8"/>
  </mergeCells>
  <printOptions horizontalCentered="1"/>
  <pageMargins left="0.23622047244094491" right="0.23622047244094491" top="0.39370078740157483" bottom="0.39370078740157483" header="0.31496062992125984" footer="0.31496062992125984"/>
  <pageSetup paperSize="9" scale="70" fitToWidth="0" orientation="landscape" r:id="rId1"/>
  <headerFooter>
    <oddFooter>&amp;C_x000D_&amp;1#&amp;"Calibri"&amp;10&amp;K0000FF Restricted Use - À usage restreint</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3F29D-44EE-40C1-AEC2-F3B2D0EB3407}">
  <sheetPr codeName="Sheet22"/>
  <dimension ref="B1:W26"/>
  <sheetViews>
    <sheetView zoomScale="70" zoomScaleNormal="70" zoomScalePageLayoutView="53" workbookViewId="0">
      <selection activeCell="B16" sqref="B16:P17"/>
    </sheetView>
  </sheetViews>
  <sheetFormatPr defaultRowHeight="12.5" x14ac:dyDescent="0.25"/>
  <cols>
    <col min="1" max="1" width="5.26953125" style="711" customWidth="1"/>
    <col min="2" max="2" width="7.81640625" style="711" customWidth="1"/>
    <col min="3" max="3" width="11" style="711" bestFit="1" customWidth="1"/>
    <col min="4" max="4" width="62.7265625" style="711" customWidth="1"/>
    <col min="5" max="5" width="6.81640625" style="711" customWidth="1"/>
    <col min="6" max="6" width="11" style="711" customWidth="1"/>
    <col min="7" max="7" width="9.7265625" style="711" customWidth="1"/>
    <col min="8" max="8" width="10.81640625" style="711" customWidth="1"/>
    <col min="9" max="9" width="8.81640625" style="711" customWidth="1"/>
    <col min="10" max="10" width="7.1796875" style="711" customWidth="1"/>
    <col min="11" max="13" width="5.54296875" style="711" customWidth="1"/>
    <col min="14" max="14" width="9.26953125" style="711" customWidth="1"/>
    <col min="15" max="15" width="12" style="711" customWidth="1"/>
    <col min="16" max="16" width="8.1796875" style="711" customWidth="1"/>
    <col min="17" max="17" width="29" style="711" customWidth="1"/>
    <col min="18" max="18" width="19.453125" style="711" customWidth="1"/>
    <col min="19" max="189" width="8.7265625" style="711"/>
    <col min="190" max="190" width="34.54296875" style="711" customWidth="1"/>
    <col min="191" max="191" width="9.81640625" style="711" customWidth="1"/>
    <col min="192" max="192" width="11.453125" style="711" bestFit="1" customWidth="1"/>
    <col min="193" max="193" width="11.7265625" style="711" customWidth="1"/>
    <col min="194" max="194" width="12.7265625" style="711" customWidth="1"/>
    <col min="195" max="195" width="12.453125" style="711" customWidth="1"/>
    <col min="196" max="196" width="10.81640625" style="711" customWidth="1"/>
    <col min="197" max="197" width="11.453125" style="711" customWidth="1"/>
    <col min="198" max="445" width="8.7265625" style="711"/>
    <col min="446" max="446" width="34.54296875" style="711" customWidth="1"/>
    <col min="447" max="447" width="9.81640625" style="711" customWidth="1"/>
    <col min="448" max="448" width="11.453125" style="711" bestFit="1" customWidth="1"/>
    <col min="449" max="449" width="11.7265625" style="711" customWidth="1"/>
    <col min="450" max="450" width="12.7265625" style="711" customWidth="1"/>
    <col min="451" max="451" width="12.453125" style="711" customWidth="1"/>
    <col min="452" max="452" width="10.81640625" style="711" customWidth="1"/>
    <col min="453" max="453" width="11.453125" style="711" customWidth="1"/>
    <col min="454" max="701" width="8.7265625" style="711"/>
    <col min="702" max="702" width="34.54296875" style="711" customWidth="1"/>
    <col min="703" max="703" width="9.81640625" style="711" customWidth="1"/>
    <col min="704" max="704" width="11.453125" style="711" bestFit="1" customWidth="1"/>
    <col min="705" max="705" width="11.7265625" style="711" customWidth="1"/>
    <col min="706" max="706" width="12.7265625" style="711" customWidth="1"/>
    <col min="707" max="707" width="12.453125" style="711" customWidth="1"/>
    <col min="708" max="708" width="10.81640625" style="711" customWidth="1"/>
    <col min="709" max="709" width="11.453125" style="711" customWidth="1"/>
    <col min="710" max="957" width="8.7265625" style="711"/>
    <col min="958" max="958" width="34.54296875" style="711" customWidth="1"/>
    <col min="959" max="959" width="9.81640625" style="711" customWidth="1"/>
    <col min="960" max="960" width="11.453125" style="711" bestFit="1" customWidth="1"/>
    <col min="961" max="961" width="11.7265625" style="711" customWidth="1"/>
    <col min="962" max="962" width="12.7265625" style="711" customWidth="1"/>
    <col min="963" max="963" width="12.453125" style="711" customWidth="1"/>
    <col min="964" max="964" width="10.81640625" style="711" customWidth="1"/>
    <col min="965" max="965" width="11.453125" style="711" customWidth="1"/>
    <col min="966" max="1213" width="8.7265625" style="711"/>
    <col min="1214" max="1214" width="34.54296875" style="711" customWidth="1"/>
    <col min="1215" max="1215" width="9.81640625" style="711" customWidth="1"/>
    <col min="1216" max="1216" width="11.453125" style="711" bestFit="1" customWidth="1"/>
    <col min="1217" max="1217" width="11.7265625" style="711" customWidth="1"/>
    <col min="1218" max="1218" width="12.7265625" style="711" customWidth="1"/>
    <col min="1219" max="1219" width="12.453125" style="711" customWidth="1"/>
    <col min="1220" max="1220" width="10.81640625" style="711" customWidth="1"/>
    <col min="1221" max="1221" width="11.453125" style="711" customWidth="1"/>
    <col min="1222" max="1469" width="8.7265625" style="711"/>
    <col min="1470" max="1470" width="34.54296875" style="711" customWidth="1"/>
    <col min="1471" max="1471" width="9.81640625" style="711" customWidth="1"/>
    <col min="1472" max="1472" width="11.453125" style="711" bestFit="1" customWidth="1"/>
    <col min="1473" max="1473" width="11.7265625" style="711" customWidth="1"/>
    <col min="1474" max="1474" width="12.7265625" style="711" customWidth="1"/>
    <col min="1475" max="1475" width="12.453125" style="711" customWidth="1"/>
    <col min="1476" max="1476" width="10.81640625" style="711" customWidth="1"/>
    <col min="1477" max="1477" width="11.453125" style="711" customWidth="1"/>
    <col min="1478" max="1725" width="8.7265625" style="711"/>
    <col min="1726" max="1726" width="34.54296875" style="711" customWidth="1"/>
    <col min="1727" max="1727" width="9.81640625" style="711" customWidth="1"/>
    <col min="1728" max="1728" width="11.453125" style="711" bestFit="1" customWidth="1"/>
    <col min="1729" max="1729" width="11.7265625" style="711" customWidth="1"/>
    <col min="1730" max="1730" width="12.7265625" style="711" customWidth="1"/>
    <col min="1731" max="1731" width="12.453125" style="711" customWidth="1"/>
    <col min="1732" max="1732" width="10.81640625" style="711" customWidth="1"/>
    <col min="1733" max="1733" width="11.453125" style="711" customWidth="1"/>
    <col min="1734" max="1981" width="8.7265625" style="711"/>
    <col min="1982" max="1982" width="34.54296875" style="711" customWidth="1"/>
    <col min="1983" max="1983" width="9.81640625" style="711" customWidth="1"/>
    <col min="1984" max="1984" width="11.453125" style="711" bestFit="1" customWidth="1"/>
    <col min="1985" max="1985" width="11.7265625" style="711" customWidth="1"/>
    <col min="1986" max="1986" width="12.7265625" style="711" customWidth="1"/>
    <col min="1987" max="1987" width="12.453125" style="711" customWidth="1"/>
    <col min="1988" max="1988" width="10.81640625" style="711" customWidth="1"/>
    <col min="1989" max="1989" width="11.453125" style="711" customWidth="1"/>
    <col min="1990" max="2237" width="8.7265625" style="711"/>
    <col min="2238" max="2238" width="34.54296875" style="711" customWidth="1"/>
    <col min="2239" max="2239" width="9.81640625" style="711" customWidth="1"/>
    <col min="2240" max="2240" width="11.453125" style="711" bestFit="1" customWidth="1"/>
    <col min="2241" max="2241" width="11.7265625" style="711" customWidth="1"/>
    <col min="2242" max="2242" width="12.7265625" style="711" customWidth="1"/>
    <col min="2243" max="2243" width="12.453125" style="711" customWidth="1"/>
    <col min="2244" max="2244" width="10.81640625" style="711" customWidth="1"/>
    <col min="2245" max="2245" width="11.453125" style="711" customWidth="1"/>
    <col min="2246" max="2493" width="8.7265625" style="711"/>
    <col min="2494" max="2494" width="34.54296875" style="711" customWidth="1"/>
    <col min="2495" max="2495" width="9.81640625" style="711" customWidth="1"/>
    <col min="2496" max="2496" width="11.453125" style="711" bestFit="1" customWidth="1"/>
    <col min="2497" max="2497" width="11.7265625" style="711" customWidth="1"/>
    <col min="2498" max="2498" width="12.7265625" style="711" customWidth="1"/>
    <col min="2499" max="2499" width="12.453125" style="711" customWidth="1"/>
    <col min="2500" max="2500" width="10.81640625" style="711" customWidth="1"/>
    <col min="2501" max="2501" width="11.453125" style="711" customWidth="1"/>
    <col min="2502" max="2749" width="8.7265625" style="711"/>
    <col min="2750" max="2750" width="34.54296875" style="711" customWidth="1"/>
    <col min="2751" max="2751" width="9.81640625" style="711" customWidth="1"/>
    <col min="2752" max="2752" width="11.453125" style="711" bestFit="1" customWidth="1"/>
    <col min="2753" max="2753" width="11.7265625" style="711" customWidth="1"/>
    <col min="2754" max="2754" width="12.7265625" style="711" customWidth="1"/>
    <col min="2755" max="2755" width="12.453125" style="711" customWidth="1"/>
    <col min="2756" max="2756" width="10.81640625" style="711" customWidth="1"/>
    <col min="2757" max="2757" width="11.453125" style="711" customWidth="1"/>
    <col min="2758" max="3005" width="8.7265625" style="711"/>
    <col min="3006" max="3006" width="34.54296875" style="711" customWidth="1"/>
    <col min="3007" max="3007" width="9.81640625" style="711" customWidth="1"/>
    <col min="3008" max="3008" width="11.453125" style="711" bestFit="1" customWidth="1"/>
    <col min="3009" max="3009" width="11.7265625" style="711" customWidth="1"/>
    <col min="3010" max="3010" width="12.7265625" style="711" customWidth="1"/>
    <col min="3011" max="3011" width="12.453125" style="711" customWidth="1"/>
    <col min="3012" max="3012" width="10.81640625" style="711" customWidth="1"/>
    <col min="3013" max="3013" width="11.453125" style="711" customWidth="1"/>
    <col min="3014" max="3261" width="8.7265625" style="711"/>
    <col min="3262" max="3262" width="34.54296875" style="711" customWidth="1"/>
    <col min="3263" max="3263" width="9.81640625" style="711" customWidth="1"/>
    <col min="3264" max="3264" width="11.453125" style="711" bestFit="1" customWidth="1"/>
    <col min="3265" max="3265" width="11.7265625" style="711" customWidth="1"/>
    <col min="3266" max="3266" width="12.7265625" style="711" customWidth="1"/>
    <col min="3267" max="3267" width="12.453125" style="711" customWidth="1"/>
    <col min="3268" max="3268" width="10.81640625" style="711" customWidth="1"/>
    <col min="3269" max="3269" width="11.453125" style="711" customWidth="1"/>
    <col min="3270" max="3517" width="8.7265625" style="711"/>
    <col min="3518" max="3518" width="34.54296875" style="711" customWidth="1"/>
    <col min="3519" max="3519" width="9.81640625" style="711" customWidth="1"/>
    <col min="3520" max="3520" width="11.453125" style="711" bestFit="1" customWidth="1"/>
    <col min="3521" max="3521" width="11.7265625" style="711" customWidth="1"/>
    <col min="3522" max="3522" width="12.7265625" style="711" customWidth="1"/>
    <col min="3523" max="3523" width="12.453125" style="711" customWidth="1"/>
    <col min="3524" max="3524" width="10.81640625" style="711" customWidth="1"/>
    <col min="3525" max="3525" width="11.453125" style="711" customWidth="1"/>
    <col min="3526" max="3773" width="8.7265625" style="711"/>
    <col min="3774" max="3774" width="34.54296875" style="711" customWidth="1"/>
    <col min="3775" max="3775" width="9.81640625" style="711" customWidth="1"/>
    <col min="3776" max="3776" width="11.453125" style="711" bestFit="1" customWidth="1"/>
    <col min="3777" max="3777" width="11.7265625" style="711" customWidth="1"/>
    <col min="3778" max="3778" width="12.7265625" style="711" customWidth="1"/>
    <col min="3779" max="3779" width="12.453125" style="711" customWidth="1"/>
    <col min="3780" max="3780" width="10.81640625" style="711" customWidth="1"/>
    <col min="3781" max="3781" width="11.453125" style="711" customWidth="1"/>
    <col min="3782" max="4029" width="8.7265625" style="711"/>
    <col min="4030" max="4030" width="34.54296875" style="711" customWidth="1"/>
    <col min="4031" max="4031" width="9.81640625" style="711" customWidth="1"/>
    <col min="4032" max="4032" width="11.453125" style="711" bestFit="1" customWidth="1"/>
    <col min="4033" max="4033" width="11.7265625" style="711" customWidth="1"/>
    <col min="4034" max="4034" width="12.7265625" style="711" customWidth="1"/>
    <col min="4035" max="4035" width="12.453125" style="711" customWidth="1"/>
    <col min="4036" max="4036" width="10.81640625" style="711" customWidth="1"/>
    <col min="4037" max="4037" width="11.453125" style="711" customWidth="1"/>
    <col min="4038" max="4285" width="8.7265625" style="711"/>
    <col min="4286" max="4286" width="34.54296875" style="711" customWidth="1"/>
    <col min="4287" max="4287" width="9.81640625" style="711" customWidth="1"/>
    <col min="4288" max="4288" width="11.453125" style="711" bestFit="1" customWidth="1"/>
    <col min="4289" max="4289" width="11.7265625" style="711" customWidth="1"/>
    <col min="4290" max="4290" width="12.7265625" style="711" customWidth="1"/>
    <col min="4291" max="4291" width="12.453125" style="711" customWidth="1"/>
    <col min="4292" max="4292" width="10.81640625" style="711" customWidth="1"/>
    <col min="4293" max="4293" width="11.453125" style="711" customWidth="1"/>
    <col min="4294" max="4541" width="8.7265625" style="711"/>
    <col min="4542" max="4542" width="34.54296875" style="711" customWidth="1"/>
    <col min="4543" max="4543" width="9.81640625" style="711" customWidth="1"/>
    <col min="4544" max="4544" width="11.453125" style="711" bestFit="1" customWidth="1"/>
    <col min="4545" max="4545" width="11.7265625" style="711" customWidth="1"/>
    <col min="4546" max="4546" width="12.7265625" style="711" customWidth="1"/>
    <col min="4547" max="4547" width="12.453125" style="711" customWidth="1"/>
    <col min="4548" max="4548" width="10.81640625" style="711" customWidth="1"/>
    <col min="4549" max="4549" width="11.453125" style="711" customWidth="1"/>
    <col min="4550" max="4797" width="8.7265625" style="711"/>
    <col min="4798" max="4798" width="34.54296875" style="711" customWidth="1"/>
    <col min="4799" max="4799" width="9.81640625" style="711" customWidth="1"/>
    <col min="4800" max="4800" width="11.453125" style="711" bestFit="1" customWidth="1"/>
    <col min="4801" max="4801" width="11.7265625" style="711" customWidth="1"/>
    <col min="4802" max="4802" width="12.7265625" style="711" customWidth="1"/>
    <col min="4803" max="4803" width="12.453125" style="711" customWidth="1"/>
    <col min="4804" max="4804" width="10.81640625" style="711" customWidth="1"/>
    <col min="4805" max="4805" width="11.453125" style="711" customWidth="1"/>
    <col min="4806" max="5053" width="8.7265625" style="711"/>
    <col min="5054" max="5054" width="34.54296875" style="711" customWidth="1"/>
    <col min="5055" max="5055" width="9.81640625" style="711" customWidth="1"/>
    <col min="5056" max="5056" width="11.453125" style="711" bestFit="1" customWidth="1"/>
    <col min="5057" max="5057" width="11.7265625" style="711" customWidth="1"/>
    <col min="5058" max="5058" width="12.7265625" style="711" customWidth="1"/>
    <col min="5059" max="5059" width="12.453125" style="711" customWidth="1"/>
    <col min="5060" max="5060" width="10.81640625" style="711" customWidth="1"/>
    <col min="5061" max="5061" width="11.453125" style="711" customWidth="1"/>
    <col min="5062" max="5309" width="8.7265625" style="711"/>
    <col min="5310" max="5310" width="34.54296875" style="711" customWidth="1"/>
    <col min="5311" max="5311" width="9.81640625" style="711" customWidth="1"/>
    <col min="5312" max="5312" width="11.453125" style="711" bestFit="1" customWidth="1"/>
    <col min="5313" max="5313" width="11.7265625" style="711" customWidth="1"/>
    <col min="5314" max="5314" width="12.7265625" style="711" customWidth="1"/>
    <col min="5315" max="5315" width="12.453125" style="711" customWidth="1"/>
    <col min="5316" max="5316" width="10.81640625" style="711" customWidth="1"/>
    <col min="5317" max="5317" width="11.453125" style="711" customWidth="1"/>
    <col min="5318" max="5565" width="8.7265625" style="711"/>
    <col min="5566" max="5566" width="34.54296875" style="711" customWidth="1"/>
    <col min="5567" max="5567" width="9.81640625" style="711" customWidth="1"/>
    <col min="5568" max="5568" width="11.453125" style="711" bestFit="1" customWidth="1"/>
    <col min="5569" max="5569" width="11.7265625" style="711" customWidth="1"/>
    <col min="5570" max="5570" width="12.7265625" style="711" customWidth="1"/>
    <col min="5571" max="5571" width="12.453125" style="711" customWidth="1"/>
    <col min="5572" max="5572" width="10.81640625" style="711" customWidth="1"/>
    <col min="5573" max="5573" width="11.453125" style="711" customWidth="1"/>
    <col min="5574" max="5821" width="8.7265625" style="711"/>
    <col min="5822" max="5822" width="34.54296875" style="711" customWidth="1"/>
    <col min="5823" max="5823" width="9.81640625" style="711" customWidth="1"/>
    <col min="5824" max="5824" width="11.453125" style="711" bestFit="1" customWidth="1"/>
    <col min="5825" max="5825" width="11.7265625" style="711" customWidth="1"/>
    <col min="5826" max="5826" width="12.7265625" style="711" customWidth="1"/>
    <col min="5827" max="5827" width="12.453125" style="711" customWidth="1"/>
    <col min="5828" max="5828" width="10.81640625" style="711" customWidth="1"/>
    <col min="5829" max="5829" width="11.453125" style="711" customWidth="1"/>
    <col min="5830" max="6077" width="8.7265625" style="711"/>
    <col min="6078" max="6078" width="34.54296875" style="711" customWidth="1"/>
    <col min="6079" max="6079" width="9.81640625" style="711" customWidth="1"/>
    <col min="6080" max="6080" width="11.453125" style="711" bestFit="1" customWidth="1"/>
    <col min="6081" max="6081" width="11.7265625" style="711" customWidth="1"/>
    <col min="6082" max="6082" width="12.7265625" style="711" customWidth="1"/>
    <col min="6083" max="6083" width="12.453125" style="711" customWidth="1"/>
    <col min="6084" max="6084" width="10.81640625" style="711" customWidth="1"/>
    <col min="6085" max="6085" width="11.453125" style="711" customWidth="1"/>
    <col min="6086" max="6333" width="8.7265625" style="711"/>
    <col min="6334" max="6334" width="34.54296875" style="711" customWidth="1"/>
    <col min="6335" max="6335" width="9.81640625" style="711" customWidth="1"/>
    <col min="6336" max="6336" width="11.453125" style="711" bestFit="1" customWidth="1"/>
    <col min="6337" max="6337" width="11.7265625" style="711" customWidth="1"/>
    <col min="6338" max="6338" width="12.7265625" style="711" customWidth="1"/>
    <col min="6339" max="6339" width="12.453125" style="711" customWidth="1"/>
    <col min="6340" max="6340" width="10.81640625" style="711" customWidth="1"/>
    <col min="6341" max="6341" width="11.453125" style="711" customWidth="1"/>
    <col min="6342" max="6589" width="8.7265625" style="711"/>
    <col min="6590" max="6590" width="34.54296875" style="711" customWidth="1"/>
    <col min="6591" max="6591" width="9.81640625" style="711" customWidth="1"/>
    <col min="6592" max="6592" width="11.453125" style="711" bestFit="1" customWidth="1"/>
    <col min="6593" max="6593" width="11.7265625" style="711" customWidth="1"/>
    <col min="6594" max="6594" width="12.7265625" style="711" customWidth="1"/>
    <col min="6595" max="6595" width="12.453125" style="711" customWidth="1"/>
    <col min="6596" max="6596" width="10.81640625" style="711" customWidth="1"/>
    <col min="6597" max="6597" width="11.453125" style="711" customWidth="1"/>
    <col min="6598" max="6845" width="8.7265625" style="711"/>
    <col min="6846" max="6846" width="34.54296875" style="711" customWidth="1"/>
    <col min="6847" max="6847" width="9.81640625" style="711" customWidth="1"/>
    <col min="6848" max="6848" width="11.453125" style="711" bestFit="1" customWidth="1"/>
    <col min="6849" max="6849" width="11.7265625" style="711" customWidth="1"/>
    <col min="6850" max="6850" width="12.7265625" style="711" customWidth="1"/>
    <col min="6851" max="6851" width="12.453125" style="711" customWidth="1"/>
    <col min="6852" max="6852" width="10.81640625" style="711" customWidth="1"/>
    <col min="6853" max="6853" width="11.453125" style="711" customWidth="1"/>
    <col min="6854" max="7101" width="8.7265625" style="711"/>
    <col min="7102" max="7102" width="34.54296875" style="711" customWidth="1"/>
    <col min="7103" max="7103" width="9.81640625" style="711" customWidth="1"/>
    <col min="7104" max="7104" width="11.453125" style="711" bestFit="1" customWidth="1"/>
    <col min="7105" max="7105" width="11.7265625" style="711" customWidth="1"/>
    <col min="7106" max="7106" width="12.7265625" style="711" customWidth="1"/>
    <col min="7107" max="7107" width="12.453125" style="711" customWidth="1"/>
    <col min="7108" max="7108" width="10.81640625" style="711" customWidth="1"/>
    <col min="7109" max="7109" width="11.453125" style="711" customWidth="1"/>
    <col min="7110" max="7357" width="8.7265625" style="711"/>
    <col min="7358" max="7358" width="34.54296875" style="711" customWidth="1"/>
    <col min="7359" max="7359" width="9.81640625" style="711" customWidth="1"/>
    <col min="7360" max="7360" width="11.453125" style="711" bestFit="1" customWidth="1"/>
    <col min="7361" max="7361" width="11.7265625" style="711" customWidth="1"/>
    <col min="7362" max="7362" width="12.7265625" style="711" customWidth="1"/>
    <col min="7363" max="7363" width="12.453125" style="711" customWidth="1"/>
    <col min="7364" max="7364" width="10.81640625" style="711" customWidth="1"/>
    <col min="7365" max="7365" width="11.453125" style="711" customWidth="1"/>
    <col min="7366" max="7613" width="8.7265625" style="711"/>
    <col min="7614" max="7614" width="34.54296875" style="711" customWidth="1"/>
    <col min="7615" max="7615" width="9.81640625" style="711" customWidth="1"/>
    <col min="7616" max="7616" width="11.453125" style="711" bestFit="1" customWidth="1"/>
    <col min="7617" max="7617" width="11.7265625" style="711" customWidth="1"/>
    <col min="7618" max="7618" width="12.7265625" style="711" customWidth="1"/>
    <col min="7619" max="7619" width="12.453125" style="711" customWidth="1"/>
    <col min="7620" max="7620" width="10.81640625" style="711" customWidth="1"/>
    <col min="7621" max="7621" width="11.453125" style="711" customWidth="1"/>
    <col min="7622" max="7869" width="8.7265625" style="711"/>
    <col min="7870" max="7870" width="34.54296875" style="711" customWidth="1"/>
    <col min="7871" max="7871" width="9.81640625" style="711" customWidth="1"/>
    <col min="7872" max="7872" width="11.453125" style="711" bestFit="1" customWidth="1"/>
    <col min="7873" max="7873" width="11.7265625" style="711" customWidth="1"/>
    <col min="7874" max="7874" width="12.7265625" style="711" customWidth="1"/>
    <col min="7875" max="7875" width="12.453125" style="711" customWidth="1"/>
    <col min="7876" max="7876" width="10.81640625" style="711" customWidth="1"/>
    <col min="7877" max="7877" width="11.453125" style="711" customWidth="1"/>
    <col min="7878" max="8125" width="8.7265625" style="711"/>
    <col min="8126" max="8126" width="34.54296875" style="711" customWidth="1"/>
    <col min="8127" max="8127" width="9.81640625" style="711" customWidth="1"/>
    <col min="8128" max="8128" width="11.453125" style="711" bestFit="1" customWidth="1"/>
    <col min="8129" max="8129" width="11.7265625" style="711" customWidth="1"/>
    <col min="8130" max="8130" width="12.7265625" style="711" customWidth="1"/>
    <col min="8131" max="8131" width="12.453125" style="711" customWidth="1"/>
    <col min="8132" max="8132" width="10.81640625" style="711" customWidth="1"/>
    <col min="8133" max="8133" width="11.453125" style="711" customWidth="1"/>
    <col min="8134" max="8381" width="8.7265625" style="711"/>
    <col min="8382" max="8382" width="34.54296875" style="711" customWidth="1"/>
    <col min="8383" max="8383" width="9.81640625" style="711" customWidth="1"/>
    <col min="8384" max="8384" width="11.453125" style="711" bestFit="1" customWidth="1"/>
    <col min="8385" max="8385" width="11.7265625" style="711" customWidth="1"/>
    <col min="8386" max="8386" width="12.7265625" style="711" customWidth="1"/>
    <col min="8387" max="8387" width="12.453125" style="711" customWidth="1"/>
    <col min="8388" max="8388" width="10.81640625" style="711" customWidth="1"/>
    <col min="8389" max="8389" width="11.453125" style="711" customWidth="1"/>
    <col min="8390" max="8637" width="8.7265625" style="711"/>
    <col min="8638" max="8638" width="34.54296875" style="711" customWidth="1"/>
    <col min="8639" max="8639" width="9.81640625" style="711" customWidth="1"/>
    <col min="8640" max="8640" width="11.453125" style="711" bestFit="1" customWidth="1"/>
    <col min="8641" max="8641" width="11.7265625" style="711" customWidth="1"/>
    <col min="8642" max="8642" width="12.7265625" style="711" customWidth="1"/>
    <col min="8643" max="8643" width="12.453125" style="711" customWidth="1"/>
    <col min="8644" max="8644" width="10.81640625" style="711" customWidth="1"/>
    <col min="8645" max="8645" width="11.453125" style="711" customWidth="1"/>
    <col min="8646" max="8893" width="8.7265625" style="711"/>
    <col min="8894" max="8894" width="34.54296875" style="711" customWidth="1"/>
    <col min="8895" max="8895" width="9.81640625" style="711" customWidth="1"/>
    <col min="8896" max="8896" width="11.453125" style="711" bestFit="1" customWidth="1"/>
    <col min="8897" max="8897" width="11.7265625" style="711" customWidth="1"/>
    <col min="8898" max="8898" width="12.7265625" style="711" customWidth="1"/>
    <col min="8899" max="8899" width="12.453125" style="711" customWidth="1"/>
    <col min="8900" max="8900" width="10.81640625" style="711" customWidth="1"/>
    <col min="8901" max="8901" width="11.453125" style="711" customWidth="1"/>
    <col min="8902" max="9149" width="8.7265625" style="711"/>
    <col min="9150" max="9150" width="34.54296875" style="711" customWidth="1"/>
    <col min="9151" max="9151" width="9.81640625" style="711" customWidth="1"/>
    <col min="9152" max="9152" width="11.453125" style="711" bestFit="1" customWidth="1"/>
    <col min="9153" max="9153" width="11.7265625" style="711" customWidth="1"/>
    <col min="9154" max="9154" width="12.7265625" style="711" customWidth="1"/>
    <col min="9155" max="9155" width="12.453125" style="711" customWidth="1"/>
    <col min="9156" max="9156" width="10.81640625" style="711" customWidth="1"/>
    <col min="9157" max="9157" width="11.453125" style="711" customWidth="1"/>
    <col min="9158" max="9405" width="8.7265625" style="711"/>
    <col min="9406" max="9406" width="34.54296875" style="711" customWidth="1"/>
    <col min="9407" max="9407" width="9.81640625" style="711" customWidth="1"/>
    <col min="9408" max="9408" width="11.453125" style="711" bestFit="1" customWidth="1"/>
    <col min="9409" max="9409" width="11.7265625" style="711" customWidth="1"/>
    <col min="9410" max="9410" width="12.7265625" style="711" customWidth="1"/>
    <col min="9411" max="9411" width="12.453125" style="711" customWidth="1"/>
    <col min="9412" max="9412" width="10.81640625" style="711" customWidth="1"/>
    <col min="9413" max="9413" width="11.453125" style="711" customWidth="1"/>
    <col min="9414" max="9661" width="8.7265625" style="711"/>
    <col min="9662" max="9662" width="34.54296875" style="711" customWidth="1"/>
    <col min="9663" max="9663" width="9.81640625" style="711" customWidth="1"/>
    <col min="9664" max="9664" width="11.453125" style="711" bestFit="1" customWidth="1"/>
    <col min="9665" max="9665" width="11.7265625" style="711" customWidth="1"/>
    <col min="9666" max="9666" width="12.7265625" style="711" customWidth="1"/>
    <col min="9667" max="9667" width="12.453125" style="711" customWidth="1"/>
    <col min="9668" max="9668" width="10.81640625" style="711" customWidth="1"/>
    <col min="9669" max="9669" width="11.453125" style="711" customWidth="1"/>
    <col min="9670" max="9917" width="8.7265625" style="711"/>
    <col min="9918" max="9918" width="34.54296875" style="711" customWidth="1"/>
    <col min="9919" max="9919" width="9.81640625" style="711" customWidth="1"/>
    <col min="9920" max="9920" width="11.453125" style="711" bestFit="1" customWidth="1"/>
    <col min="9921" max="9921" width="11.7265625" style="711" customWidth="1"/>
    <col min="9922" max="9922" width="12.7265625" style="711" customWidth="1"/>
    <col min="9923" max="9923" width="12.453125" style="711" customWidth="1"/>
    <col min="9924" max="9924" width="10.81640625" style="711" customWidth="1"/>
    <col min="9925" max="9925" width="11.453125" style="711" customWidth="1"/>
    <col min="9926" max="10173" width="8.7265625" style="711"/>
    <col min="10174" max="10174" width="34.54296875" style="711" customWidth="1"/>
    <col min="10175" max="10175" width="9.81640625" style="711" customWidth="1"/>
    <col min="10176" max="10176" width="11.453125" style="711" bestFit="1" customWidth="1"/>
    <col min="10177" max="10177" width="11.7265625" style="711" customWidth="1"/>
    <col min="10178" max="10178" width="12.7265625" style="711" customWidth="1"/>
    <col min="10179" max="10179" width="12.453125" style="711" customWidth="1"/>
    <col min="10180" max="10180" width="10.81640625" style="711" customWidth="1"/>
    <col min="10181" max="10181" width="11.453125" style="711" customWidth="1"/>
    <col min="10182" max="10429" width="8.7265625" style="711"/>
    <col min="10430" max="10430" width="34.54296875" style="711" customWidth="1"/>
    <col min="10431" max="10431" width="9.81640625" style="711" customWidth="1"/>
    <col min="10432" max="10432" width="11.453125" style="711" bestFit="1" customWidth="1"/>
    <col min="10433" max="10433" width="11.7265625" style="711" customWidth="1"/>
    <col min="10434" max="10434" width="12.7265625" style="711" customWidth="1"/>
    <col min="10435" max="10435" width="12.453125" style="711" customWidth="1"/>
    <col min="10436" max="10436" width="10.81640625" style="711" customWidth="1"/>
    <col min="10437" max="10437" width="11.453125" style="711" customWidth="1"/>
    <col min="10438" max="10685" width="8.7265625" style="711"/>
    <col min="10686" max="10686" width="34.54296875" style="711" customWidth="1"/>
    <col min="10687" max="10687" width="9.81640625" style="711" customWidth="1"/>
    <col min="10688" max="10688" width="11.453125" style="711" bestFit="1" customWidth="1"/>
    <col min="10689" max="10689" width="11.7265625" style="711" customWidth="1"/>
    <col min="10690" max="10690" width="12.7265625" style="711" customWidth="1"/>
    <col min="10691" max="10691" width="12.453125" style="711" customWidth="1"/>
    <col min="10692" max="10692" width="10.81640625" style="711" customWidth="1"/>
    <col min="10693" max="10693" width="11.453125" style="711" customWidth="1"/>
    <col min="10694" max="10941" width="8.7265625" style="711"/>
    <col min="10942" max="10942" width="34.54296875" style="711" customWidth="1"/>
    <col min="10943" max="10943" width="9.81640625" style="711" customWidth="1"/>
    <col min="10944" max="10944" width="11.453125" style="711" bestFit="1" customWidth="1"/>
    <col min="10945" max="10945" width="11.7265625" style="711" customWidth="1"/>
    <col min="10946" max="10946" width="12.7265625" style="711" customWidth="1"/>
    <col min="10947" max="10947" width="12.453125" style="711" customWidth="1"/>
    <col min="10948" max="10948" width="10.81640625" style="711" customWidth="1"/>
    <col min="10949" max="10949" width="11.453125" style="711" customWidth="1"/>
    <col min="10950" max="11197" width="8.7265625" style="711"/>
    <col min="11198" max="11198" width="34.54296875" style="711" customWidth="1"/>
    <col min="11199" max="11199" width="9.81640625" style="711" customWidth="1"/>
    <col min="11200" max="11200" width="11.453125" style="711" bestFit="1" customWidth="1"/>
    <col min="11201" max="11201" width="11.7265625" style="711" customWidth="1"/>
    <col min="11202" max="11202" width="12.7265625" style="711" customWidth="1"/>
    <col min="11203" max="11203" width="12.453125" style="711" customWidth="1"/>
    <col min="11204" max="11204" width="10.81640625" style="711" customWidth="1"/>
    <col min="11205" max="11205" width="11.453125" style="711" customWidth="1"/>
    <col min="11206" max="11453" width="8.7265625" style="711"/>
    <col min="11454" max="11454" width="34.54296875" style="711" customWidth="1"/>
    <col min="11455" max="11455" width="9.81640625" style="711" customWidth="1"/>
    <col min="11456" max="11456" width="11.453125" style="711" bestFit="1" customWidth="1"/>
    <col min="11457" max="11457" width="11.7265625" style="711" customWidth="1"/>
    <col min="11458" max="11458" width="12.7265625" style="711" customWidth="1"/>
    <col min="11459" max="11459" width="12.453125" style="711" customWidth="1"/>
    <col min="11460" max="11460" width="10.81640625" style="711" customWidth="1"/>
    <col min="11461" max="11461" width="11.453125" style="711" customWidth="1"/>
    <col min="11462" max="11709" width="8.7265625" style="711"/>
    <col min="11710" max="11710" width="34.54296875" style="711" customWidth="1"/>
    <col min="11711" max="11711" width="9.81640625" style="711" customWidth="1"/>
    <col min="11712" max="11712" width="11.453125" style="711" bestFit="1" customWidth="1"/>
    <col min="11713" max="11713" width="11.7265625" style="711" customWidth="1"/>
    <col min="11714" max="11714" width="12.7265625" style="711" customWidth="1"/>
    <col min="11715" max="11715" width="12.453125" style="711" customWidth="1"/>
    <col min="11716" max="11716" width="10.81640625" style="711" customWidth="1"/>
    <col min="11717" max="11717" width="11.453125" style="711" customWidth="1"/>
    <col min="11718" max="11965" width="8.7265625" style="711"/>
    <col min="11966" max="11966" width="34.54296875" style="711" customWidth="1"/>
    <col min="11967" max="11967" width="9.81640625" style="711" customWidth="1"/>
    <col min="11968" max="11968" width="11.453125" style="711" bestFit="1" customWidth="1"/>
    <col min="11969" max="11969" width="11.7265625" style="711" customWidth="1"/>
    <col min="11970" max="11970" width="12.7265625" style="711" customWidth="1"/>
    <col min="11971" max="11971" width="12.453125" style="711" customWidth="1"/>
    <col min="11972" max="11972" width="10.81640625" style="711" customWidth="1"/>
    <col min="11973" max="11973" width="11.453125" style="711" customWidth="1"/>
    <col min="11974" max="12221" width="8.7265625" style="711"/>
    <col min="12222" max="12222" width="34.54296875" style="711" customWidth="1"/>
    <col min="12223" max="12223" width="9.81640625" style="711" customWidth="1"/>
    <col min="12224" max="12224" width="11.453125" style="711" bestFit="1" customWidth="1"/>
    <col min="12225" max="12225" width="11.7265625" style="711" customWidth="1"/>
    <col min="12226" max="12226" width="12.7265625" style="711" customWidth="1"/>
    <col min="12227" max="12227" width="12.453125" style="711" customWidth="1"/>
    <col min="12228" max="12228" width="10.81640625" style="711" customWidth="1"/>
    <col min="12229" max="12229" width="11.453125" style="711" customWidth="1"/>
    <col min="12230" max="12477" width="8.7265625" style="711"/>
    <col min="12478" max="12478" width="34.54296875" style="711" customWidth="1"/>
    <col min="12479" max="12479" width="9.81640625" style="711" customWidth="1"/>
    <col min="12480" max="12480" width="11.453125" style="711" bestFit="1" customWidth="1"/>
    <col min="12481" max="12481" width="11.7265625" style="711" customWidth="1"/>
    <col min="12482" max="12482" width="12.7265625" style="711" customWidth="1"/>
    <col min="12483" max="12483" width="12.453125" style="711" customWidth="1"/>
    <col min="12484" max="12484" width="10.81640625" style="711" customWidth="1"/>
    <col min="12485" max="12485" width="11.453125" style="711" customWidth="1"/>
    <col min="12486" max="12733" width="8.7265625" style="711"/>
    <col min="12734" max="12734" width="34.54296875" style="711" customWidth="1"/>
    <col min="12735" max="12735" width="9.81640625" style="711" customWidth="1"/>
    <col min="12736" max="12736" width="11.453125" style="711" bestFit="1" customWidth="1"/>
    <col min="12737" max="12737" width="11.7265625" style="711" customWidth="1"/>
    <col min="12738" max="12738" width="12.7265625" style="711" customWidth="1"/>
    <col min="12739" max="12739" width="12.453125" style="711" customWidth="1"/>
    <col min="12740" max="12740" width="10.81640625" style="711" customWidth="1"/>
    <col min="12741" max="12741" width="11.453125" style="711" customWidth="1"/>
    <col min="12742" max="12989" width="8.7265625" style="711"/>
    <col min="12990" max="12990" width="34.54296875" style="711" customWidth="1"/>
    <col min="12991" max="12991" width="9.81640625" style="711" customWidth="1"/>
    <col min="12992" max="12992" width="11.453125" style="711" bestFit="1" customWidth="1"/>
    <col min="12993" max="12993" width="11.7265625" style="711" customWidth="1"/>
    <col min="12994" max="12994" width="12.7265625" style="711" customWidth="1"/>
    <col min="12995" max="12995" width="12.453125" style="711" customWidth="1"/>
    <col min="12996" max="12996" width="10.81640625" style="711" customWidth="1"/>
    <col min="12997" max="12997" width="11.453125" style="711" customWidth="1"/>
    <col min="12998" max="13245" width="8.7265625" style="711"/>
    <col min="13246" max="13246" width="34.54296875" style="711" customWidth="1"/>
    <col min="13247" max="13247" width="9.81640625" style="711" customWidth="1"/>
    <col min="13248" max="13248" width="11.453125" style="711" bestFit="1" customWidth="1"/>
    <col min="13249" max="13249" width="11.7265625" style="711" customWidth="1"/>
    <col min="13250" max="13250" width="12.7265625" style="711" customWidth="1"/>
    <col min="13251" max="13251" width="12.453125" style="711" customWidth="1"/>
    <col min="13252" max="13252" width="10.81640625" style="711" customWidth="1"/>
    <col min="13253" max="13253" width="11.453125" style="711" customWidth="1"/>
    <col min="13254" max="13501" width="8.7265625" style="711"/>
    <col min="13502" max="13502" width="34.54296875" style="711" customWidth="1"/>
    <col min="13503" max="13503" width="9.81640625" style="711" customWidth="1"/>
    <col min="13504" max="13504" width="11.453125" style="711" bestFit="1" customWidth="1"/>
    <col min="13505" max="13505" width="11.7265625" style="711" customWidth="1"/>
    <col min="13506" max="13506" width="12.7265625" style="711" customWidth="1"/>
    <col min="13507" max="13507" width="12.453125" style="711" customWidth="1"/>
    <col min="13508" max="13508" width="10.81640625" style="711" customWidth="1"/>
    <col min="13509" max="13509" width="11.453125" style="711" customWidth="1"/>
    <col min="13510" max="13757" width="8.7265625" style="711"/>
    <col min="13758" max="13758" width="34.54296875" style="711" customWidth="1"/>
    <col min="13759" max="13759" width="9.81640625" style="711" customWidth="1"/>
    <col min="13760" max="13760" width="11.453125" style="711" bestFit="1" customWidth="1"/>
    <col min="13761" max="13761" width="11.7265625" style="711" customWidth="1"/>
    <col min="13762" max="13762" width="12.7265625" style="711" customWidth="1"/>
    <col min="13763" max="13763" width="12.453125" style="711" customWidth="1"/>
    <col min="13764" max="13764" width="10.81640625" style="711" customWidth="1"/>
    <col min="13765" max="13765" width="11.453125" style="711" customWidth="1"/>
    <col min="13766" max="14013" width="8.7265625" style="711"/>
    <col min="14014" max="14014" width="34.54296875" style="711" customWidth="1"/>
    <col min="14015" max="14015" width="9.81640625" style="711" customWidth="1"/>
    <col min="14016" max="14016" width="11.453125" style="711" bestFit="1" customWidth="1"/>
    <col min="14017" max="14017" width="11.7265625" style="711" customWidth="1"/>
    <col min="14018" max="14018" width="12.7265625" style="711" customWidth="1"/>
    <col min="14019" max="14019" width="12.453125" style="711" customWidth="1"/>
    <col min="14020" max="14020" width="10.81640625" style="711" customWidth="1"/>
    <col min="14021" max="14021" width="11.453125" style="711" customWidth="1"/>
    <col min="14022" max="14269" width="8.7265625" style="711"/>
    <col min="14270" max="14270" width="34.54296875" style="711" customWidth="1"/>
    <col min="14271" max="14271" width="9.81640625" style="711" customWidth="1"/>
    <col min="14272" max="14272" width="11.453125" style="711" bestFit="1" customWidth="1"/>
    <col min="14273" max="14273" width="11.7265625" style="711" customWidth="1"/>
    <col min="14274" max="14274" width="12.7265625" style="711" customWidth="1"/>
    <col min="14275" max="14275" width="12.453125" style="711" customWidth="1"/>
    <col min="14276" max="14276" width="10.81640625" style="711" customWidth="1"/>
    <col min="14277" max="14277" width="11.453125" style="711" customWidth="1"/>
    <col min="14278" max="14525" width="8.7265625" style="711"/>
    <col min="14526" max="14526" width="34.54296875" style="711" customWidth="1"/>
    <col min="14527" max="14527" width="9.81640625" style="711" customWidth="1"/>
    <col min="14528" max="14528" width="11.453125" style="711" bestFit="1" customWidth="1"/>
    <col min="14529" max="14529" width="11.7265625" style="711" customWidth="1"/>
    <col min="14530" max="14530" width="12.7265625" style="711" customWidth="1"/>
    <col min="14531" max="14531" width="12.453125" style="711" customWidth="1"/>
    <col min="14532" max="14532" width="10.81640625" style="711" customWidth="1"/>
    <col min="14533" max="14533" width="11.453125" style="711" customWidth="1"/>
    <col min="14534" max="14781" width="8.7265625" style="711"/>
    <col min="14782" max="14782" width="34.54296875" style="711" customWidth="1"/>
    <col min="14783" max="14783" width="9.81640625" style="711" customWidth="1"/>
    <col min="14784" max="14784" width="11.453125" style="711" bestFit="1" customWidth="1"/>
    <col min="14785" max="14785" width="11.7265625" style="711" customWidth="1"/>
    <col min="14786" max="14786" width="12.7265625" style="711" customWidth="1"/>
    <col min="14787" max="14787" width="12.453125" style="711" customWidth="1"/>
    <col min="14788" max="14788" width="10.81640625" style="711" customWidth="1"/>
    <col min="14789" max="14789" width="11.453125" style="711" customWidth="1"/>
    <col min="14790" max="15037" width="8.7265625" style="711"/>
    <col min="15038" max="15038" width="34.54296875" style="711" customWidth="1"/>
    <col min="15039" max="15039" width="9.81640625" style="711" customWidth="1"/>
    <col min="15040" max="15040" width="11.453125" style="711" bestFit="1" customWidth="1"/>
    <col min="15041" max="15041" width="11.7265625" style="711" customWidth="1"/>
    <col min="15042" max="15042" width="12.7265625" style="711" customWidth="1"/>
    <col min="15043" max="15043" width="12.453125" style="711" customWidth="1"/>
    <col min="15044" max="15044" width="10.81640625" style="711" customWidth="1"/>
    <col min="15045" max="15045" width="11.453125" style="711" customWidth="1"/>
    <col min="15046" max="15293" width="8.7265625" style="711"/>
    <col min="15294" max="15294" width="34.54296875" style="711" customWidth="1"/>
    <col min="15295" max="15295" width="9.81640625" style="711" customWidth="1"/>
    <col min="15296" max="15296" width="11.453125" style="711" bestFit="1" customWidth="1"/>
    <col min="15297" max="15297" width="11.7265625" style="711" customWidth="1"/>
    <col min="15298" max="15298" width="12.7265625" style="711" customWidth="1"/>
    <col min="15299" max="15299" width="12.453125" style="711" customWidth="1"/>
    <col min="15300" max="15300" width="10.81640625" style="711" customWidth="1"/>
    <col min="15301" max="15301" width="11.453125" style="711" customWidth="1"/>
    <col min="15302" max="15549" width="8.7265625" style="711"/>
    <col min="15550" max="15550" width="34.54296875" style="711" customWidth="1"/>
    <col min="15551" max="15551" width="9.81640625" style="711" customWidth="1"/>
    <col min="15552" max="15552" width="11.453125" style="711" bestFit="1" customWidth="1"/>
    <col min="15553" max="15553" width="11.7265625" style="711" customWidth="1"/>
    <col min="15554" max="15554" width="12.7265625" style="711" customWidth="1"/>
    <col min="15555" max="15555" width="12.453125" style="711" customWidth="1"/>
    <col min="15556" max="15556" width="10.81640625" style="711" customWidth="1"/>
    <col min="15557" max="15557" width="11.453125" style="711" customWidth="1"/>
    <col min="15558" max="15805" width="8.7265625" style="711"/>
    <col min="15806" max="15806" width="34.54296875" style="711" customWidth="1"/>
    <col min="15807" max="15807" width="9.81640625" style="711" customWidth="1"/>
    <col min="15808" max="15808" width="11.453125" style="711" bestFit="1" customWidth="1"/>
    <col min="15809" max="15809" width="11.7265625" style="711" customWidth="1"/>
    <col min="15810" max="15810" width="12.7265625" style="711" customWidth="1"/>
    <col min="15811" max="15811" width="12.453125" style="711" customWidth="1"/>
    <col min="15812" max="15812" width="10.81640625" style="711" customWidth="1"/>
    <col min="15813" max="15813" width="11.453125" style="711" customWidth="1"/>
    <col min="15814" max="16061" width="8.7265625" style="711"/>
    <col min="16062" max="16062" width="34.54296875" style="711" customWidth="1"/>
    <col min="16063" max="16063" width="9.81640625" style="711" customWidth="1"/>
    <col min="16064" max="16064" width="11.453125" style="711" bestFit="1" customWidth="1"/>
    <col min="16065" max="16065" width="11.7265625" style="711" customWidth="1"/>
    <col min="16066" max="16066" width="12.7265625" style="711" customWidth="1"/>
    <col min="16067" max="16067" width="12.453125" style="711" customWidth="1"/>
    <col min="16068" max="16068" width="10.81640625" style="711" customWidth="1"/>
    <col min="16069" max="16069" width="11.453125" style="711" customWidth="1"/>
    <col min="16070" max="16384" width="8.7265625" style="711"/>
  </cols>
  <sheetData>
    <row r="1" spans="2:23" ht="30.75" customHeight="1" thickBot="1" x14ac:dyDescent="0.3">
      <c r="B1" s="29"/>
      <c r="C1" s="29"/>
      <c r="D1" s="1391" t="s">
        <v>649</v>
      </c>
      <c r="E1" s="1392"/>
      <c r="F1" s="1392"/>
      <c r="G1" s="1392"/>
      <c r="H1" s="1392"/>
      <c r="I1" s="1392"/>
      <c r="J1" s="1392"/>
      <c r="K1" s="1392"/>
      <c r="L1" s="1392"/>
      <c r="M1" s="1392"/>
      <c r="N1" s="1392"/>
      <c r="O1" s="1392"/>
      <c r="P1" s="1393"/>
      <c r="Q1" s="855" t="s">
        <v>953</v>
      </c>
      <c r="R1" s="63"/>
      <c r="S1" s="63"/>
      <c r="T1" s="63"/>
      <c r="U1" s="63"/>
      <c r="V1" s="63"/>
      <c r="W1" s="63"/>
    </row>
    <row r="2" spans="2:23" ht="22.5" customHeight="1" thickBot="1" x14ac:dyDescent="0.3">
      <c r="B2" s="1083" t="s">
        <v>211</v>
      </c>
      <c r="C2" s="1177"/>
      <c r="D2" s="879"/>
      <c r="E2" s="944" t="s">
        <v>225</v>
      </c>
      <c r="F2" s="1394" t="s">
        <v>9</v>
      </c>
      <c r="G2" s="1395"/>
      <c r="H2" s="1395"/>
      <c r="I2" s="1395"/>
      <c r="J2" s="1395"/>
      <c r="K2" s="1395"/>
      <c r="L2" s="1395"/>
      <c r="M2" s="1395"/>
      <c r="N2" s="1395"/>
      <c r="O2" s="1395"/>
      <c r="P2" s="1396"/>
      <c r="Q2" s="63"/>
      <c r="R2" s="65"/>
      <c r="S2" s="65"/>
      <c r="T2" s="65"/>
      <c r="U2" s="63"/>
      <c r="V2" s="63"/>
      <c r="W2" s="63"/>
    </row>
    <row r="3" spans="2:23" ht="32.15" customHeight="1" thickBot="1" x14ac:dyDescent="0.3">
      <c r="B3" s="719" t="s">
        <v>556</v>
      </c>
      <c r="C3" s="719" t="s">
        <v>195</v>
      </c>
      <c r="D3" s="880"/>
      <c r="E3" s="945"/>
      <c r="F3" s="1397"/>
      <c r="G3" s="1398"/>
      <c r="H3" s="1398"/>
      <c r="I3" s="1398"/>
      <c r="J3" s="1398"/>
      <c r="K3" s="1398"/>
      <c r="L3" s="1398"/>
      <c r="M3" s="1398"/>
      <c r="N3" s="1398"/>
      <c r="O3" s="1398"/>
      <c r="P3" s="1399"/>
      <c r="Q3" s="63"/>
      <c r="R3" s="65"/>
      <c r="S3" s="65"/>
      <c r="T3" s="65"/>
      <c r="U3" s="63"/>
      <c r="V3" s="63"/>
      <c r="W3" s="63"/>
    </row>
    <row r="4" spans="2:23" x14ac:dyDescent="0.25">
      <c r="B4" s="621"/>
      <c r="C4" s="718"/>
      <c r="D4" s="875" t="s">
        <v>946</v>
      </c>
      <c r="E4" s="153"/>
      <c r="F4" s="396"/>
      <c r="G4" s="396"/>
      <c r="H4" s="396"/>
      <c r="I4" s="396"/>
      <c r="J4" s="396"/>
      <c r="K4" s="397"/>
      <c r="L4" s="398"/>
      <c r="M4" s="398"/>
      <c r="N4" s="398"/>
      <c r="O4" s="399"/>
      <c r="P4" s="385"/>
      <c r="Q4" s="64"/>
      <c r="R4" s="65"/>
      <c r="S4" s="65"/>
      <c r="T4" s="65"/>
      <c r="U4" s="63"/>
      <c r="V4" s="63"/>
      <c r="W4" s="63"/>
    </row>
    <row r="5" spans="2:23" ht="45" customHeight="1" x14ac:dyDescent="0.25">
      <c r="B5" s="1450" t="s">
        <v>295</v>
      </c>
      <c r="C5" s="1449"/>
      <c r="D5" s="871" t="s">
        <v>648</v>
      </c>
      <c r="E5" s="1440">
        <f>1/14</f>
        <v>7.1428571428571425E-2</v>
      </c>
      <c r="F5" s="1141" t="s">
        <v>537</v>
      </c>
      <c r="G5" s="1189"/>
      <c r="H5" s="776" t="s">
        <v>532</v>
      </c>
      <c r="I5" s="1115" t="s">
        <v>533</v>
      </c>
      <c r="J5" s="1115"/>
      <c r="K5" s="1115" t="s">
        <v>534</v>
      </c>
      <c r="L5" s="1115"/>
      <c r="M5" s="1115"/>
      <c r="N5" s="1115" t="s">
        <v>535</v>
      </c>
      <c r="O5" s="1115"/>
      <c r="P5" s="791" t="s">
        <v>536</v>
      </c>
      <c r="Q5" s="831" t="s">
        <v>835</v>
      </c>
      <c r="R5" s="466"/>
      <c r="S5" s="466"/>
      <c r="T5" s="466"/>
      <c r="U5" s="65"/>
      <c r="V5" s="65"/>
      <c r="W5" s="65"/>
    </row>
    <row r="6" spans="2:23" ht="20.25" customHeight="1" x14ac:dyDescent="0.25">
      <c r="B6" s="1446"/>
      <c r="C6" s="1446"/>
      <c r="D6" s="871" t="s">
        <v>334</v>
      </c>
      <c r="E6" s="1442"/>
      <c r="F6" s="787" t="s">
        <v>3</v>
      </c>
      <c r="G6" s="779" t="s">
        <v>2</v>
      </c>
      <c r="H6" s="778" t="s">
        <v>196</v>
      </c>
      <c r="I6" s="1129" t="s">
        <v>196</v>
      </c>
      <c r="J6" s="1129"/>
      <c r="K6" s="1129" t="s">
        <v>196</v>
      </c>
      <c r="L6" s="1129"/>
      <c r="M6" s="1129"/>
      <c r="N6" s="1129" t="s">
        <v>196</v>
      </c>
      <c r="O6" s="1129"/>
      <c r="P6" s="793" t="s">
        <v>196</v>
      </c>
      <c r="Q6" s="681" t="s">
        <v>836</v>
      </c>
      <c r="R6" s="63"/>
      <c r="S6" s="63"/>
      <c r="T6" s="63"/>
      <c r="U6" s="63"/>
      <c r="V6" s="63"/>
      <c r="W6" s="63"/>
    </row>
    <row r="7" spans="2:23" ht="14.15" customHeight="1" x14ac:dyDescent="0.25">
      <c r="B7" s="1446"/>
      <c r="C7" s="1446"/>
      <c r="D7" s="872"/>
      <c r="E7" s="1441"/>
      <c r="F7" s="808">
        <v>0</v>
      </c>
      <c r="G7" s="526">
        <v>1</v>
      </c>
      <c r="H7" s="809">
        <v>2</v>
      </c>
      <c r="I7" s="1293">
        <v>3</v>
      </c>
      <c r="J7" s="1293"/>
      <c r="K7" s="1293">
        <v>4</v>
      </c>
      <c r="L7" s="1293"/>
      <c r="M7" s="1293"/>
      <c r="N7" s="1293">
        <v>5</v>
      </c>
      <c r="O7" s="1293"/>
      <c r="P7" s="810">
        <v>6</v>
      </c>
      <c r="Q7" s="64"/>
      <c r="R7" s="63"/>
      <c r="S7" s="63"/>
      <c r="T7" s="63"/>
      <c r="U7" s="63"/>
      <c r="V7" s="63"/>
      <c r="W7" s="63"/>
    </row>
    <row r="8" spans="2:23" ht="27" customHeight="1" x14ac:dyDescent="0.25">
      <c r="B8" s="1450" t="s">
        <v>295</v>
      </c>
      <c r="C8" s="993"/>
      <c r="D8" s="871"/>
      <c r="E8" s="1440">
        <f>1/14</f>
        <v>7.1428571428571425E-2</v>
      </c>
      <c r="F8" s="1380" t="s">
        <v>537</v>
      </c>
      <c r="G8" s="1381"/>
      <c r="H8" s="1380" t="s">
        <v>617</v>
      </c>
      <c r="I8" s="1381"/>
      <c r="J8" s="1381"/>
      <c r="K8" s="1381"/>
      <c r="L8" s="1381"/>
      <c r="M8" s="1381"/>
      <c r="N8" s="1381"/>
      <c r="O8" s="1381"/>
      <c r="P8" s="1384"/>
      <c r="Q8" s="64"/>
      <c r="R8" s="63"/>
      <c r="S8" s="63"/>
      <c r="T8" s="63"/>
      <c r="U8" s="63"/>
      <c r="V8" s="63"/>
      <c r="W8" s="63"/>
    </row>
    <row r="9" spans="2:23" x14ac:dyDescent="0.25">
      <c r="B9" s="1450"/>
      <c r="C9" s="993"/>
      <c r="D9" s="871" t="s">
        <v>197</v>
      </c>
      <c r="E9" s="1442"/>
      <c r="F9" s="1382" t="s">
        <v>618</v>
      </c>
      <c r="G9" s="1383"/>
      <c r="H9" s="1411" t="s">
        <v>490</v>
      </c>
      <c r="I9" s="1378"/>
      <c r="J9" s="1378" t="s">
        <v>119</v>
      </c>
      <c r="K9" s="1378"/>
      <c r="L9" s="1378"/>
      <c r="M9" s="1378"/>
      <c r="N9" s="1389" t="s">
        <v>118</v>
      </c>
      <c r="O9" s="1389"/>
      <c r="P9" s="1390"/>
      <c r="Q9" s="681" t="s">
        <v>837</v>
      </c>
      <c r="R9" s="63"/>
      <c r="S9" s="63"/>
      <c r="T9" s="63"/>
      <c r="U9" s="63"/>
      <c r="V9" s="63"/>
      <c r="W9" s="63"/>
    </row>
    <row r="10" spans="2:23" ht="29.5" customHeight="1" x14ac:dyDescent="0.25">
      <c r="B10" s="1450"/>
      <c r="C10" s="1450"/>
      <c r="D10" s="871"/>
      <c r="E10" s="1441"/>
      <c r="F10" s="1299">
        <v>0</v>
      </c>
      <c r="G10" s="1410"/>
      <c r="H10" s="1299">
        <v>6</v>
      </c>
      <c r="I10" s="1297"/>
      <c r="J10" s="1297">
        <v>3</v>
      </c>
      <c r="K10" s="1297"/>
      <c r="L10" s="1297"/>
      <c r="M10" s="1297"/>
      <c r="N10" s="1297">
        <v>0</v>
      </c>
      <c r="O10" s="1297"/>
      <c r="P10" s="1298"/>
      <c r="Q10" s="63"/>
      <c r="R10" s="63"/>
      <c r="S10" s="63"/>
      <c r="T10" s="63"/>
      <c r="U10" s="63"/>
      <c r="V10" s="63"/>
      <c r="W10" s="63"/>
    </row>
    <row r="11" spans="2:23" x14ac:dyDescent="0.25">
      <c r="B11" s="1458" t="s">
        <v>295</v>
      </c>
      <c r="C11" s="1450"/>
      <c r="D11" s="871"/>
      <c r="E11" s="1440">
        <f>1/14</f>
        <v>7.1428571428571425E-2</v>
      </c>
      <c r="F11" s="1380" t="s">
        <v>490</v>
      </c>
      <c r="G11" s="1381"/>
      <c r="H11" s="1381"/>
      <c r="I11" s="1381"/>
      <c r="J11" s="1381" t="s">
        <v>119</v>
      </c>
      <c r="K11" s="1381"/>
      <c r="L11" s="1381"/>
      <c r="M11" s="1381"/>
      <c r="N11" s="1381" t="s">
        <v>118</v>
      </c>
      <c r="O11" s="1381"/>
      <c r="P11" s="1384"/>
      <c r="Q11" s="63"/>
      <c r="R11" s="63"/>
      <c r="S11" s="63"/>
      <c r="T11" s="63"/>
      <c r="U11" s="63"/>
      <c r="V11" s="63"/>
      <c r="W11" s="63"/>
    </row>
    <row r="12" spans="2:23" ht="28.5" customHeight="1" x14ac:dyDescent="0.25">
      <c r="B12" s="1448"/>
      <c r="C12" s="699"/>
      <c r="D12" s="871" t="s">
        <v>363</v>
      </c>
      <c r="E12" s="1442"/>
      <c r="F12" s="1447" t="s">
        <v>2</v>
      </c>
      <c r="G12" s="1409"/>
      <c r="H12" s="1409" t="s">
        <v>3</v>
      </c>
      <c r="I12" s="1409"/>
      <c r="J12" s="1409" t="s">
        <v>196</v>
      </c>
      <c r="K12" s="1409"/>
      <c r="L12" s="1409"/>
      <c r="M12" s="1409"/>
      <c r="N12" s="1443" t="s">
        <v>196</v>
      </c>
      <c r="O12" s="1443"/>
      <c r="P12" s="1444"/>
      <c r="Q12" s="680" t="s">
        <v>838</v>
      </c>
      <c r="R12" s="63"/>
      <c r="S12" s="63"/>
      <c r="T12" s="63"/>
      <c r="U12" s="63"/>
      <c r="V12" s="63"/>
      <c r="W12" s="63"/>
    </row>
    <row r="13" spans="2:23" x14ac:dyDescent="0.25">
      <c r="B13" s="1448"/>
      <c r="C13" s="699"/>
      <c r="D13" s="871"/>
      <c r="E13" s="1441"/>
      <c r="F13" s="1240">
        <v>6</v>
      </c>
      <c r="G13" s="1241"/>
      <c r="H13" s="1241">
        <v>0</v>
      </c>
      <c r="I13" s="1241"/>
      <c r="J13" s="1245">
        <v>0</v>
      </c>
      <c r="K13" s="1245"/>
      <c r="L13" s="1245"/>
      <c r="M13" s="1245"/>
      <c r="N13" s="1245">
        <v>0</v>
      </c>
      <c r="O13" s="1245"/>
      <c r="P13" s="1248"/>
      <c r="Q13" s="63"/>
      <c r="R13" s="63"/>
      <c r="S13" s="63"/>
      <c r="T13" s="63"/>
      <c r="U13" s="63"/>
      <c r="V13" s="63"/>
      <c r="W13" s="63"/>
    </row>
    <row r="14" spans="2:23" ht="49.5" customHeight="1" x14ac:dyDescent="0.25">
      <c r="B14" s="1450" t="s">
        <v>295</v>
      </c>
      <c r="C14" s="993"/>
      <c r="D14" s="873" t="s">
        <v>338</v>
      </c>
      <c r="E14" s="1440">
        <f>1/14</f>
        <v>7.1428571428571425E-2</v>
      </c>
      <c r="F14" s="1109" t="s">
        <v>305</v>
      </c>
      <c r="G14" s="1110"/>
      <c r="H14" s="1110"/>
      <c r="I14" s="1110"/>
      <c r="J14" s="1110" t="s">
        <v>306</v>
      </c>
      <c r="K14" s="1110"/>
      <c r="L14" s="1110"/>
      <c r="M14" s="1110"/>
      <c r="N14" s="1238" t="s">
        <v>437</v>
      </c>
      <c r="O14" s="1238"/>
      <c r="P14" s="1239"/>
      <c r="Q14" s="682" t="s">
        <v>839</v>
      </c>
      <c r="R14" s="63"/>
      <c r="S14" s="63"/>
      <c r="T14" s="63"/>
      <c r="U14" s="63"/>
      <c r="V14" s="63"/>
      <c r="W14" s="63"/>
    </row>
    <row r="15" spans="2:23" x14ac:dyDescent="0.25">
      <c r="B15" s="1448"/>
      <c r="C15" s="993"/>
      <c r="D15" s="874"/>
      <c r="E15" s="1441"/>
      <c r="F15" s="1299">
        <v>0</v>
      </c>
      <c r="G15" s="1297"/>
      <c r="H15" s="1297"/>
      <c r="I15" s="1297"/>
      <c r="J15" s="1297">
        <v>6</v>
      </c>
      <c r="K15" s="1297"/>
      <c r="L15" s="1297"/>
      <c r="M15" s="1297"/>
      <c r="N15" s="1297">
        <v>6</v>
      </c>
      <c r="O15" s="1297"/>
      <c r="P15" s="1298"/>
      <c r="Q15" s="66"/>
      <c r="R15" s="65"/>
      <c r="S15" s="65"/>
      <c r="T15" s="65"/>
      <c r="U15" s="63"/>
      <c r="V15" s="63"/>
      <c r="W15" s="63"/>
    </row>
    <row r="16" spans="2:23" ht="35.5" customHeight="1" x14ac:dyDescent="0.25">
      <c r="B16" s="1375" t="s">
        <v>295</v>
      </c>
      <c r="C16" s="908"/>
      <c r="D16" s="401" t="s">
        <v>463</v>
      </c>
      <c r="E16" s="1412">
        <f>1/14</f>
        <v>7.1428571428571425E-2</v>
      </c>
      <c r="F16" s="1380" t="s">
        <v>2</v>
      </c>
      <c r="G16" s="1414"/>
      <c r="H16" s="1414"/>
      <c r="I16" s="1414"/>
      <c r="J16" s="1414"/>
      <c r="K16" s="1380" t="s">
        <v>3</v>
      </c>
      <c r="L16" s="1414"/>
      <c r="M16" s="1414"/>
      <c r="N16" s="1414"/>
      <c r="O16" s="1414"/>
      <c r="P16" s="1416"/>
      <c r="Q16" s="682" t="s">
        <v>843</v>
      </c>
      <c r="R16" s="65"/>
      <c r="S16" s="65"/>
      <c r="T16" s="65"/>
      <c r="U16" s="63"/>
      <c r="V16" s="63"/>
      <c r="W16" s="63"/>
    </row>
    <row r="17" spans="2:23" x14ac:dyDescent="0.25">
      <c r="B17" s="1376"/>
      <c r="C17" s="908"/>
      <c r="D17" s="720"/>
      <c r="E17" s="1413"/>
      <c r="F17" s="1254">
        <v>6</v>
      </c>
      <c r="G17" s="1415"/>
      <c r="H17" s="1415"/>
      <c r="I17" s="1415"/>
      <c r="J17" s="1415"/>
      <c r="K17" s="1254">
        <v>0</v>
      </c>
      <c r="L17" s="1415"/>
      <c r="M17" s="1415"/>
      <c r="N17" s="1415"/>
      <c r="O17" s="1415"/>
      <c r="P17" s="1417"/>
      <c r="Q17" s="66"/>
      <c r="R17" s="65"/>
      <c r="S17" s="65"/>
      <c r="T17" s="65"/>
      <c r="U17" s="63"/>
      <c r="V17" s="63"/>
      <c r="W17" s="63"/>
    </row>
    <row r="18" spans="2:23" x14ac:dyDescent="0.25">
      <c r="B18" s="698"/>
      <c r="C18" s="716"/>
      <c r="D18" s="875" t="s">
        <v>943</v>
      </c>
      <c r="E18" s="389"/>
      <c r="F18" s="802"/>
      <c r="G18" s="802"/>
      <c r="H18" s="802"/>
      <c r="I18" s="802"/>
      <c r="J18" s="802"/>
      <c r="K18" s="802"/>
      <c r="L18" s="802"/>
      <c r="M18" s="802"/>
      <c r="N18" s="802"/>
      <c r="O18" s="802"/>
      <c r="P18" s="803"/>
      <c r="Q18" s="63"/>
      <c r="R18" s="63"/>
      <c r="S18" s="63"/>
      <c r="T18" s="63"/>
      <c r="U18" s="63"/>
      <c r="V18" s="63"/>
      <c r="W18" s="63"/>
    </row>
    <row r="19" spans="2:23" ht="38.25" customHeight="1" x14ac:dyDescent="0.25">
      <c r="B19" s="1361" t="s">
        <v>295</v>
      </c>
      <c r="C19" s="684"/>
      <c r="D19" s="873" t="s">
        <v>337</v>
      </c>
      <c r="E19" s="390"/>
      <c r="F19" s="1419" t="s">
        <v>222</v>
      </c>
      <c r="G19" s="1273" t="s">
        <v>2</v>
      </c>
      <c r="H19" s="1067"/>
      <c r="I19" s="1284"/>
      <c r="J19" s="1067" t="s">
        <v>491</v>
      </c>
      <c r="K19" s="1067"/>
      <c r="L19" s="1067"/>
      <c r="M19" s="1249"/>
      <c r="N19" s="1273" t="s">
        <v>3</v>
      </c>
      <c r="O19" s="1067"/>
      <c r="P19" s="1068"/>
      <c r="Q19" s="680" t="s">
        <v>840</v>
      </c>
      <c r="R19" s="63"/>
      <c r="S19" s="63"/>
      <c r="T19" s="63"/>
      <c r="U19" s="63"/>
      <c r="V19" s="63"/>
      <c r="W19" s="63"/>
    </row>
    <row r="20" spans="2:23" ht="42" customHeight="1" x14ac:dyDescent="0.25">
      <c r="B20" s="1404"/>
      <c r="C20" s="684"/>
      <c r="D20" s="876"/>
      <c r="E20" s="391"/>
      <c r="F20" s="1420"/>
      <c r="G20" s="1230" t="s">
        <v>223</v>
      </c>
      <c r="H20" s="1092"/>
      <c r="I20" s="1231"/>
      <c r="J20" s="802" t="s">
        <v>2</v>
      </c>
      <c r="K20" s="1250" t="s">
        <v>491</v>
      </c>
      <c r="L20" s="1250"/>
      <c r="M20" s="166" t="s">
        <v>3</v>
      </c>
      <c r="N20" s="90" t="s">
        <v>2</v>
      </c>
      <c r="O20" s="802" t="s">
        <v>155</v>
      </c>
      <c r="P20" s="803" t="s">
        <v>3</v>
      </c>
      <c r="Q20" s="63"/>
      <c r="R20" s="63"/>
      <c r="S20" s="63"/>
      <c r="T20" s="63"/>
      <c r="U20" s="63"/>
      <c r="V20" s="63"/>
      <c r="W20" s="63"/>
    </row>
    <row r="21" spans="2:23" ht="25.5" customHeight="1" x14ac:dyDescent="0.25">
      <c r="B21" s="1404"/>
      <c r="C21" s="684" t="s">
        <v>1</v>
      </c>
      <c r="D21" s="876" t="s">
        <v>335</v>
      </c>
      <c r="E21" s="823">
        <f>(1/14)*(1/2)</f>
        <v>3.5714285714285712E-2</v>
      </c>
      <c r="F21" s="388">
        <v>0</v>
      </c>
      <c r="G21" s="1262">
        <v>6</v>
      </c>
      <c r="H21" s="1263"/>
      <c r="I21" s="1408"/>
      <c r="J21" s="804">
        <v>3</v>
      </c>
      <c r="K21" s="1263">
        <v>4</v>
      </c>
      <c r="L21" s="1263"/>
      <c r="M21" s="820">
        <v>5</v>
      </c>
      <c r="N21" s="804">
        <v>0</v>
      </c>
      <c r="O21" s="804">
        <v>1.5</v>
      </c>
      <c r="P21" s="805">
        <v>3</v>
      </c>
      <c r="Q21" s="680" t="s">
        <v>841</v>
      </c>
      <c r="R21" s="63"/>
      <c r="S21" s="63"/>
      <c r="T21" s="63"/>
      <c r="U21" s="63"/>
      <c r="V21" s="63"/>
      <c r="W21" s="63"/>
    </row>
    <row r="22" spans="2:23" ht="30.75" customHeight="1" thickBot="1" x14ac:dyDescent="0.3">
      <c r="B22" s="1405"/>
      <c r="C22" s="684" t="s">
        <v>1</v>
      </c>
      <c r="D22" s="877" t="s">
        <v>336</v>
      </c>
      <c r="E22" s="878">
        <f>(1/14)*(1/2)</f>
        <v>3.5714285714285712E-2</v>
      </c>
      <c r="F22" s="161">
        <v>0</v>
      </c>
      <c r="G22" s="1452">
        <v>6</v>
      </c>
      <c r="H22" s="1283"/>
      <c r="I22" s="1283"/>
      <c r="J22" s="825">
        <v>5</v>
      </c>
      <c r="K22" s="1283">
        <v>4</v>
      </c>
      <c r="L22" s="1283"/>
      <c r="M22" s="821">
        <v>3</v>
      </c>
      <c r="N22" s="807">
        <v>3</v>
      </c>
      <c r="O22" s="807">
        <v>1.5</v>
      </c>
      <c r="P22" s="828">
        <v>0</v>
      </c>
      <c r="Q22" s="680" t="s">
        <v>842</v>
      </c>
      <c r="R22" s="63"/>
      <c r="S22" s="63"/>
      <c r="T22" s="63"/>
      <c r="U22" s="63"/>
      <c r="V22" s="63"/>
      <c r="W22" s="63"/>
    </row>
    <row r="23" spans="2:23" ht="13.5" customHeight="1" x14ac:dyDescent="0.25">
      <c r="B23" s="712"/>
      <c r="C23" s="712"/>
      <c r="D23" s="323" t="s">
        <v>0</v>
      </c>
      <c r="E23" s="1457" t="s">
        <v>214</v>
      </c>
      <c r="F23" s="1457"/>
      <c r="G23" s="1457"/>
      <c r="H23" s="1457"/>
      <c r="I23" s="1457"/>
      <c r="J23" s="1457"/>
      <c r="K23" s="1457"/>
      <c r="L23" s="1457"/>
      <c r="M23" s="1457"/>
      <c r="N23" s="1457"/>
      <c r="O23" s="1457"/>
      <c r="P23" s="1457"/>
    </row>
    <row r="24" spans="2:23" ht="32.5" customHeight="1" x14ac:dyDescent="0.25">
      <c r="D24" s="943" t="s">
        <v>419</v>
      </c>
      <c r="E24" s="943"/>
      <c r="F24" s="943"/>
      <c r="G24" s="943"/>
      <c r="H24" s="943"/>
      <c r="I24" s="943"/>
      <c r="J24" s="943"/>
      <c r="K24" s="943"/>
      <c r="L24" s="943"/>
      <c r="M24" s="943"/>
      <c r="N24" s="943"/>
      <c r="O24" s="943"/>
      <c r="P24" s="943"/>
      <c r="Q24" s="2"/>
    </row>
    <row r="25" spans="2:23" ht="24.75" customHeight="1" x14ac:dyDescent="0.25">
      <c r="D25" s="1421" t="s">
        <v>645</v>
      </c>
      <c r="E25" s="1421"/>
      <c r="F25" s="1421"/>
      <c r="G25" s="1421"/>
      <c r="H25" s="1421"/>
      <c r="I25" s="1421"/>
      <c r="J25" s="1421"/>
      <c r="K25" s="1421"/>
      <c r="L25" s="1421"/>
      <c r="M25" s="1421"/>
      <c r="N25" s="1421"/>
      <c r="O25" s="1421"/>
      <c r="P25" s="1421"/>
    </row>
    <row r="26" spans="2:23" ht="27.75" customHeight="1" x14ac:dyDescent="0.25">
      <c r="D26" s="943" t="s">
        <v>644</v>
      </c>
      <c r="E26" s="943"/>
      <c r="F26" s="943"/>
      <c r="G26" s="943"/>
      <c r="H26" s="943"/>
      <c r="I26" s="943"/>
      <c r="J26" s="943"/>
      <c r="K26" s="943"/>
      <c r="L26" s="943"/>
      <c r="M26" s="943"/>
      <c r="N26" s="943"/>
      <c r="O26" s="943"/>
      <c r="P26" s="943"/>
    </row>
  </sheetData>
  <mergeCells count="74">
    <mergeCell ref="N9:P9"/>
    <mergeCell ref="F8:G8"/>
    <mergeCell ref="H8:P8"/>
    <mergeCell ref="D26:P26"/>
    <mergeCell ref="N12:P12"/>
    <mergeCell ref="F13:G13"/>
    <mergeCell ref="H13:I13"/>
    <mergeCell ref="J13:M13"/>
    <mergeCell ref="N13:P13"/>
    <mergeCell ref="H10:I10"/>
    <mergeCell ref="F11:I11"/>
    <mergeCell ref="F12:G12"/>
    <mergeCell ref="H12:I12"/>
    <mergeCell ref="J12:M12"/>
    <mergeCell ref="H9:I9"/>
    <mergeCell ref="J9:M9"/>
    <mergeCell ref="N15:P15"/>
    <mergeCell ref="N10:P10"/>
    <mergeCell ref="N11:P11"/>
    <mergeCell ref="N14:P14"/>
    <mergeCell ref="F14:I14"/>
    <mergeCell ref="J14:M14"/>
    <mergeCell ref="E14:E15"/>
    <mergeCell ref="J10:M10"/>
    <mergeCell ref="J11:M11"/>
    <mergeCell ref="F15:I15"/>
    <mergeCell ref="J15:M15"/>
    <mergeCell ref="F5:G5"/>
    <mergeCell ref="C8:C9"/>
    <mergeCell ref="C10:C11"/>
    <mergeCell ref="E8:E10"/>
    <mergeCell ref="B8:B10"/>
    <mergeCell ref="E11:E13"/>
    <mergeCell ref="B11:B13"/>
    <mergeCell ref="F9:G9"/>
    <mergeCell ref="F10:G10"/>
    <mergeCell ref="D1:P1"/>
    <mergeCell ref="E2:E3"/>
    <mergeCell ref="F2:P3"/>
    <mergeCell ref="C5:C7"/>
    <mergeCell ref="E5:E7"/>
    <mergeCell ref="I5:J5"/>
    <mergeCell ref="K5:M5"/>
    <mergeCell ref="N5:O5"/>
    <mergeCell ref="I6:J6"/>
    <mergeCell ref="K6:M6"/>
    <mergeCell ref="N6:O6"/>
    <mergeCell ref="I7:J7"/>
    <mergeCell ref="K7:M7"/>
    <mergeCell ref="N7:O7"/>
    <mergeCell ref="B2:C2"/>
    <mergeCell ref="B5:B7"/>
    <mergeCell ref="B19:B22"/>
    <mergeCell ref="C14:C15"/>
    <mergeCell ref="D25:P25"/>
    <mergeCell ref="E23:P23"/>
    <mergeCell ref="D24:P24"/>
    <mergeCell ref="N19:P19"/>
    <mergeCell ref="G20:I20"/>
    <mergeCell ref="K20:L20"/>
    <mergeCell ref="G22:I22"/>
    <mergeCell ref="K22:L22"/>
    <mergeCell ref="G21:I21"/>
    <mergeCell ref="K21:L21"/>
    <mergeCell ref="G19:I19"/>
    <mergeCell ref="J19:M19"/>
    <mergeCell ref="F19:F20"/>
    <mergeCell ref="B14:B15"/>
    <mergeCell ref="B16:B17"/>
    <mergeCell ref="E16:E17"/>
    <mergeCell ref="F16:J16"/>
    <mergeCell ref="K16:P16"/>
    <mergeCell ref="F17:J17"/>
    <mergeCell ref="K17:P17"/>
  </mergeCells>
  <printOptions horizontalCentered="1"/>
  <pageMargins left="0.23622047244094491" right="0.23622047244094491" top="0.39370078740157483" bottom="0.39370078740157483" header="0.31496062992125984" footer="0.31496062992125984"/>
  <pageSetup paperSize="9" scale="70" fitToWidth="0" orientation="landscape" r:id="rId1"/>
  <headerFooter>
    <oddFooter>&amp;C_x000D_&amp;1#&amp;"Calibri"&amp;10&amp;K0000FF Restricted Use - À usage restreint</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46B2C-66C2-44D2-A1C1-1CB698F72DA5}">
  <sheetPr codeName="Sheet24"/>
  <dimension ref="A1:X25"/>
  <sheetViews>
    <sheetView zoomScale="70" zoomScaleNormal="70" zoomScalePageLayoutView="57" workbookViewId="0">
      <selection activeCell="G13" sqref="G13:I13"/>
    </sheetView>
  </sheetViews>
  <sheetFormatPr defaultRowHeight="12.5" x14ac:dyDescent="0.25"/>
  <cols>
    <col min="1" max="1" width="3.7265625" style="711" customWidth="1"/>
    <col min="2" max="2" width="6.54296875" style="711" customWidth="1"/>
    <col min="3" max="3" width="8.26953125" style="711" customWidth="1"/>
    <col min="4" max="4" width="49.81640625" style="711" customWidth="1"/>
    <col min="5" max="5" width="6.81640625" style="711" customWidth="1"/>
    <col min="6" max="10" width="9.453125" style="711" customWidth="1"/>
    <col min="11" max="11" width="11.26953125" style="711" customWidth="1"/>
    <col min="12" max="12" width="11.1796875" style="711" customWidth="1"/>
    <col min="13" max="18" width="9.453125" style="711" customWidth="1"/>
    <col min="19" max="19" width="21.54296875" style="711" customWidth="1"/>
    <col min="20" max="195" width="8.7265625" style="711"/>
    <col min="196" max="196" width="34.54296875" style="711" customWidth="1"/>
    <col min="197" max="197" width="9.81640625" style="711" customWidth="1"/>
    <col min="198" max="198" width="11.453125" style="711" bestFit="1" customWidth="1"/>
    <col min="199" max="199" width="11.7265625" style="711" customWidth="1"/>
    <col min="200" max="200" width="12.7265625" style="711" customWidth="1"/>
    <col min="201" max="201" width="12.453125" style="711" customWidth="1"/>
    <col min="202" max="202" width="10.81640625" style="711" customWidth="1"/>
    <col min="203" max="203" width="11.453125" style="711" customWidth="1"/>
    <col min="204" max="451" width="8.7265625" style="711"/>
    <col min="452" max="452" width="34.54296875" style="711" customWidth="1"/>
    <col min="453" max="453" width="9.81640625" style="711" customWidth="1"/>
    <col min="454" max="454" width="11.453125" style="711" bestFit="1" customWidth="1"/>
    <col min="455" max="455" width="11.7265625" style="711" customWidth="1"/>
    <col min="456" max="456" width="12.7265625" style="711" customWidth="1"/>
    <col min="457" max="457" width="12.453125" style="711" customWidth="1"/>
    <col min="458" max="458" width="10.81640625" style="711" customWidth="1"/>
    <col min="459" max="459" width="11.453125" style="711" customWidth="1"/>
    <col min="460" max="707" width="8.7265625" style="711"/>
    <col min="708" max="708" width="34.54296875" style="711" customWidth="1"/>
    <col min="709" max="709" width="9.81640625" style="711" customWidth="1"/>
    <col min="710" max="710" width="11.453125" style="711" bestFit="1" customWidth="1"/>
    <col min="711" max="711" width="11.7265625" style="711" customWidth="1"/>
    <col min="712" max="712" width="12.7265625" style="711" customWidth="1"/>
    <col min="713" max="713" width="12.453125" style="711" customWidth="1"/>
    <col min="714" max="714" width="10.81640625" style="711" customWidth="1"/>
    <col min="715" max="715" width="11.453125" style="711" customWidth="1"/>
    <col min="716" max="963" width="8.7265625" style="711"/>
    <col min="964" max="964" width="34.54296875" style="711" customWidth="1"/>
    <col min="965" max="965" width="9.81640625" style="711" customWidth="1"/>
    <col min="966" max="966" width="11.453125" style="711" bestFit="1" customWidth="1"/>
    <col min="967" max="967" width="11.7265625" style="711" customWidth="1"/>
    <col min="968" max="968" width="12.7265625" style="711" customWidth="1"/>
    <col min="969" max="969" width="12.453125" style="711" customWidth="1"/>
    <col min="970" max="970" width="10.81640625" style="711" customWidth="1"/>
    <col min="971" max="971" width="11.453125" style="711" customWidth="1"/>
    <col min="972" max="1219" width="8.7265625" style="711"/>
    <col min="1220" max="1220" width="34.54296875" style="711" customWidth="1"/>
    <col min="1221" max="1221" width="9.81640625" style="711" customWidth="1"/>
    <col min="1222" max="1222" width="11.453125" style="711" bestFit="1" customWidth="1"/>
    <col min="1223" max="1223" width="11.7265625" style="711" customWidth="1"/>
    <col min="1224" max="1224" width="12.7265625" style="711" customWidth="1"/>
    <col min="1225" max="1225" width="12.453125" style="711" customWidth="1"/>
    <col min="1226" max="1226" width="10.81640625" style="711" customWidth="1"/>
    <col min="1227" max="1227" width="11.453125" style="711" customWidth="1"/>
    <col min="1228" max="1475" width="8.7265625" style="711"/>
    <col min="1476" max="1476" width="34.54296875" style="711" customWidth="1"/>
    <col min="1477" max="1477" width="9.81640625" style="711" customWidth="1"/>
    <col min="1478" max="1478" width="11.453125" style="711" bestFit="1" customWidth="1"/>
    <col min="1479" max="1479" width="11.7265625" style="711" customWidth="1"/>
    <col min="1480" max="1480" width="12.7265625" style="711" customWidth="1"/>
    <col min="1481" max="1481" width="12.453125" style="711" customWidth="1"/>
    <col min="1482" max="1482" width="10.81640625" style="711" customWidth="1"/>
    <col min="1483" max="1483" width="11.453125" style="711" customWidth="1"/>
    <col min="1484" max="1731" width="8.7265625" style="711"/>
    <col min="1732" max="1732" width="34.54296875" style="711" customWidth="1"/>
    <col min="1733" max="1733" width="9.81640625" style="711" customWidth="1"/>
    <col min="1734" max="1734" width="11.453125" style="711" bestFit="1" customWidth="1"/>
    <col min="1735" max="1735" width="11.7265625" style="711" customWidth="1"/>
    <col min="1736" max="1736" width="12.7265625" style="711" customWidth="1"/>
    <col min="1737" max="1737" width="12.453125" style="711" customWidth="1"/>
    <col min="1738" max="1738" width="10.81640625" style="711" customWidth="1"/>
    <col min="1739" max="1739" width="11.453125" style="711" customWidth="1"/>
    <col min="1740" max="1987" width="8.7265625" style="711"/>
    <col min="1988" max="1988" width="34.54296875" style="711" customWidth="1"/>
    <col min="1989" max="1989" width="9.81640625" style="711" customWidth="1"/>
    <col min="1990" max="1990" width="11.453125" style="711" bestFit="1" customWidth="1"/>
    <col min="1991" max="1991" width="11.7265625" style="711" customWidth="1"/>
    <col min="1992" max="1992" width="12.7265625" style="711" customWidth="1"/>
    <col min="1993" max="1993" width="12.453125" style="711" customWidth="1"/>
    <col min="1994" max="1994" width="10.81640625" style="711" customWidth="1"/>
    <col min="1995" max="1995" width="11.453125" style="711" customWidth="1"/>
    <col min="1996" max="2243" width="8.7265625" style="711"/>
    <col min="2244" max="2244" width="34.54296875" style="711" customWidth="1"/>
    <col min="2245" max="2245" width="9.81640625" style="711" customWidth="1"/>
    <col min="2246" max="2246" width="11.453125" style="711" bestFit="1" customWidth="1"/>
    <col min="2247" max="2247" width="11.7265625" style="711" customWidth="1"/>
    <col min="2248" max="2248" width="12.7265625" style="711" customWidth="1"/>
    <col min="2249" max="2249" width="12.453125" style="711" customWidth="1"/>
    <col min="2250" max="2250" width="10.81640625" style="711" customWidth="1"/>
    <col min="2251" max="2251" width="11.453125" style="711" customWidth="1"/>
    <col min="2252" max="2499" width="8.7265625" style="711"/>
    <col min="2500" max="2500" width="34.54296875" style="711" customWidth="1"/>
    <col min="2501" max="2501" width="9.81640625" style="711" customWidth="1"/>
    <col min="2502" max="2502" width="11.453125" style="711" bestFit="1" customWidth="1"/>
    <col min="2503" max="2503" width="11.7265625" style="711" customWidth="1"/>
    <col min="2504" max="2504" width="12.7265625" style="711" customWidth="1"/>
    <col min="2505" max="2505" width="12.453125" style="711" customWidth="1"/>
    <col min="2506" max="2506" width="10.81640625" style="711" customWidth="1"/>
    <col min="2507" max="2507" width="11.453125" style="711" customWidth="1"/>
    <col min="2508" max="2755" width="8.7265625" style="711"/>
    <col min="2756" max="2756" width="34.54296875" style="711" customWidth="1"/>
    <col min="2757" max="2757" width="9.81640625" style="711" customWidth="1"/>
    <col min="2758" max="2758" width="11.453125" style="711" bestFit="1" customWidth="1"/>
    <col min="2759" max="2759" width="11.7265625" style="711" customWidth="1"/>
    <col min="2760" max="2760" width="12.7265625" style="711" customWidth="1"/>
    <col min="2761" max="2761" width="12.453125" style="711" customWidth="1"/>
    <col min="2762" max="2762" width="10.81640625" style="711" customWidth="1"/>
    <col min="2763" max="2763" width="11.453125" style="711" customWidth="1"/>
    <col min="2764" max="3011" width="8.7265625" style="711"/>
    <col min="3012" max="3012" width="34.54296875" style="711" customWidth="1"/>
    <col min="3013" max="3013" width="9.81640625" style="711" customWidth="1"/>
    <col min="3014" max="3014" width="11.453125" style="711" bestFit="1" customWidth="1"/>
    <col min="3015" max="3015" width="11.7265625" style="711" customWidth="1"/>
    <col min="3016" max="3016" width="12.7265625" style="711" customWidth="1"/>
    <col min="3017" max="3017" width="12.453125" style="711" customWidth="1"/>
    <col min="3018" max="3018" width="10.81640625" style="711" customWidth="1"/>
    <col min="3019" max="3019" width="11.453125" style="711" customWidth="1"/>
    <col min="3020" max="3267" width="8.7265625" style="711"/>
    <col min="3268" max="3268" width="34.54296875" style="711" customWidth="1"/>
    <col min="3269" max="3269" width="9.81640625" style="711" customWidth="1"/>
    <col min="3270" max="3270" width="11.453125" style="711" bestFit="1" customWidth="1"/>
    <col min="3271" max="3271" width="11.7265625" style="711" customWidth="1"/>
    <col min="3272" max="3272" width="12.7265625" style="711" customWidth="1"/>
    <col min="3273" max="3273" width="12.453125" style="711" customWidth="1"/>
    <col min="3274" max="3274" width="10.81640625" style="711" customWidth="1"/>
    <col min="3275" max="3275" width="11.453125" style="711" customWidth="1"/>
    <col min="3276" max="3523" width="8.7265625" style="711"/>
    <col min="3524" max="3524" width="34.54296875" style="711" customWidth="1"/>
    <col min="3525" max="3525" width="9.81640625" style="711" customWidth="1"/>
    <col min="3526" max="3526" width="11.453125" style="711" bestFit="1" customWidth="1"/>
    <col min="3527" max="3527" width="11.7265625" style="711" customWidth="1"/>
    <col min="3528" max="3528" width="12.7265625" style="711" customWidth="1"/>
    <col min="3529" max="3529" width="12.453125" style="711" customWidth="1"/>
    <col min="3530" max="3530" width="10.81640625" style="711" customWidth="1"/>
    <col min="3531" max="3531" width="11.453125" style="711" customWidth="1"/>
    <col min="3532" max="3779" width="8.7265625" style="711"/>
    <col min="3780" max="3780" width="34.54296875" style="711" customWidth="1"/>
    <col min="3781" max="3781" width="9.81640625" style="711" customWidth="1"/>
    <col min="3782" max="3782" width="11.453125" style="711" bestFit="1" customWidth="1"/>
    <col min="3783" max="3783" width="11.7265625" style="711" customWidth="1"/>
    <col min="3784" max="3784" width="12.7265625" style="711" customWidth="1"/>
    <col min="3785" max="3785" width="12.453125" style="711" customWidth="1"/>
    <col min="3786" max="3786" width="10.81640625" style="711" customWidth="1"/>
    <col min="3787" max="3787" width="11.453125" style="711" customWidth="1"/>
    <col min="3788" max="4035" width="8.7265625" style="711"/>
    <col min="4036" max="4036" width="34.54296875" style="711" customWidth="1"/>
    <col min="4037" max="4037" width="9.81640625" style="711" customWidth="1"/>
    <col min="4038" max="4038" width="11.453125" style="711" bestFit="1" customWidth="1"/>
    <col min="4039" max="4039" width="11.7265625" style="711" customWidth="1"/>
    <col min="4040" max="4040" width="12.7265625" style="711" customWidth="1"/>
    <col min="4041" max="4041" width="12.453125" style="711" customWidth="1"/>
    <col min="4042" max="4042" width="10.81640625" style="711" customWidth="1"/>
    <col min="4043" max="4043" width="11.453125" style="711" customWidth="1"/>
    <col min="4044" max="4291" width="8.7265625" style="711"/>
    <col min="4292" max="4292" width="34.54296875" style="711" customWidth="1"/>
    <col min="4293" max="4293" width="9.81640625" style="711" customWidth="1"/>
    <col min="4294" max="4294" width="11.453125" style="711" bestFit="1" customWidth="1"/>
    <col min="4295" max="4295" width="11.7265625" style="711" customWidth="1"/>
    <col min="4296" max="4296" width="12.7265625" style="711" customWidth="1"/>
    <col min="4297" max="4297" width="12.453125" style="711" customWidth="1"/>
    <col min="4298" max="4298" width="10.81640625" style="711" customWidth="1"/>
    <col min="4299" max="4299" width="11.453125" style="711" customWidth="1"/>
    <col min="4300" max="4547" width="8.7265625" style="711"/>
    <col min="4548" max="4548" width="34.54296875" style="711" customWidth="1"/>
    <col min="4549" max="4549" width="9.81640625" style="711" customWidth="1"/>
    <col min="4550" max="4550" width="11.453125" style="711" bestFit="1" customWidth="1"/>
    <col min="4551" max="4551" width="11.7265625" style="711" customWidth="1"/>
    <col min="4552" max="4552" width="12.7265625" style="711" customWidth="1"/>
    <col min="4553" max="4553" width="12.453125" style="711" customWidth="1"/>
    <col min="4554" max="4554" width="10.81640625" style="711" customWidth="1"/>
    <col min="4555" max="4555" width="11.453125" style="711" customWidth="1"/>
    <col min="4556" max="4803" width="8.7265625" style="711"/>
    <col min="4804" max="4804" width="34.54296875" style="711" customWidth="1"/>
    <col min="4805" max="4805" width="9.81640625" style="711" customWidth="1"/>
    <col min="4806" max="4806" width="11.453125" style="711" bestFit="1" customWidth="1"/>
    <col min="4807" max="4807" width="11.7265625" style="711" customWidth="1"/>
    <col min="4808" max="4808" width="12.7265625" style="711" customWidth="1"/>
    <col min="4809" max="4809" width="12.453125" style="711" customWidth="1"/>
    <col min="4810" max="4810" width="10.81640625" style="711" customWidth="1"/>
    <col min="4811" max="4811" width="11.453125" style="711" customWidth="1"/>
    <col min="4812" max="5059" width="8.7265625" style="711"/>
    <col min="5060" max="5060" width="34.54296875" style="711" customWidth="1"/>
    <col min="5061" max="5061" width="9.81640625" style="711" customWidth="1"/>
    <col min="5062" max="5062" width="11.453125" style="711" bestFit="1" customWidth="1"/>
    <col min="5063" max="5063" width="11.7265625" style="711" customWidth="1"/>
    <col min="5064" max="5064" width="12.7265625" style="711" customWidth="1"/>
    <col min="5065" max="5065" width="12.453125" style="711" customWidth="1"/>
    <col min="5066" max="5066" width="10.81640625" style="711" customWidth="1"/>
    <col min="5067" max="5067" width="11.453125" style="711" customWidth="1"/>
    <col min="5068" max="5315" width="8.7265625" style="711"/>
    <col min="5316" max="5316" width="34.54296875" style="711" customWidth="1"/>
    <col min="5317" max="5317" width="9.81640625" style="711" customWidth="1"/>
    <col min="5318" max="5318" width="11.453125" style="711" bestFit="1" customWidth="1"/>
    <col min="5319" max="5319" width="11.7265625" style="711" customWidth="1"/>
    <col min="5320" max="5320" width="12.7265625" style="711" customWidth="1"/>
    <col min="5321" max="5321" width="12.453125" style="711" customWidth="1"/>
    <col min="5322" max="5322" width="10.81640625" style="711" customWidth="1"/>
    <col min="5323" max="5323" width="11.453125" style="711" customWidth="1"/>
    <col min="5324" max="5571" width="8.7265625" style="711"/>
    <col min="5572" max="5572" width="34.54296875" style="711" customWidth="1"/>
    <col min="5573" max="5573" width="9.81640625" style="711" customWidth="1"/>
    <col min="5574" max="5574" width="11.453125" style="711" bestFit="1" customWidth="1"/>
    <col min="5575" max="5575" width="11.7265625" style="711" customWidth="1"/>
    <col min="5576" max="5576" width="12.7265625" style="711" customWidth="1"/>
    <col min="5577" max="5577" width="12.453125" style="711" customWidth="1"/>
    <col min="5578" max="5578" width="10.81640625" style="711" customWidth="1"/>
    <col min="5579" max="5579" width="11.453125" style="711" customWidth="1"/>
    <col min="5580" max="5827" width="8.7265625" style="711"/>
    <col min="5828" max="5828" width="34.54296875" style="711" customWidth="1"/>
    <col min="5829" max="5829" width="9.81640625" style="711" customWidth="1"/>
    <col min="5830" max="5830" width="11.453125" style="711" bestFit="1" customWidth="1"/>
    <col min="5831" max="5831" width="11.7265625" style="711" customWidth="1"/>
    <col min="5832" max="5832" width="12.7265625" style="711" customWidth="1"/>
    <col min="5833" max="5833" width="12.453125" style="711" customWidth="1"/>
    <col min="5834" max="5834" width="10.81640625" style="711" customWidth="1"/>
    <col min="5835" max="5835" width="11.453125" style="711" customWidth="1"/>
    <col min="5836" max="6083" width="8.7265625" style="711"/>
    <col min="6084" max="6084" width="34.54296875" style="711" customWidth="1"/>
    <col min="6085" max="6085" width="9.81640625" style="711" customWidth="1"/>
    <col min="6086" max="6086" width="11.453125" style="711" bestFit="1" customWidth="1"/>
    <col min="6087" max="6087" width="11.7265625" style="711" customWidth="1"/>
    <col min="6088" max="6088" width="12.7265625" style="711" customWidth="1"/>
    <col min="6089" max="6089" width="12.453125" style="711" customWidth="1"/>
    <col min="6090" max="6090" width="10.81640625" style="711" customWidth="1"/>
    <col min="6091" max="6091" width="11.453125" style="711" customWidth="1"/>
    <col min="6092" max="6339" width="8.7265625" style="711"/>
    <col min="6340" max="6340" width="34.54296875" style="711" customWidth="1"/>
    <col min="6341" max="6341" width="9.81640625" style="711" customWidth="1"/>
    <col min="6342" max="6342" width="11.453125" style="711" bestFit="1" customWidth="1"/>
    <col min="6343" max="6343" width="11.7265625" style="711" customWidth="1"/>
    <col min="6344" max="6344" width="12.7265625" style="711" customWidth="1"/>
    <col min="6345" max="6345" width="12.453125" style="711" customWidth="1"/>
    <col min="6346" max="6346" width="10.81640625" style="711" customWidth="1"/>
    <col min="6347" max="6347" width="11.453125" style="711" customWidth="1"/>
    <col min="6348" max="6595" width="8.7265625" style="711"/>
    <col min="6596" max="6596" width="34.54296875" style="711" customWidth="1"/>
    <col min="6597" max="6597" width="9.81640625" style="711" customWidth="1"/>
    <col min="6598" max="6598" width="11.453125" style="711" bestFit="1" customWidth="1"/>
    <col min="6599" max="6599" width="11.7265625" style="711" customWidth="1"/>
    <col min="6600" max="6600" width="12.7265625" style="711" customWidth="1"/>
    <col min="6601" max="6601" width="12.453125" style="711" customWidth="1"/>
    <col min="6602" max="6602" width="10.81640625" style="711" customWidth="1"/>
    <col min="6603" max="6603" width="11.453125" style="711" customWidth="1"/>
    <col min="6604" max="6851" width="8.7265625" style="711"/>
    <col min="6852" max="6852" width="34.54296875" style="711" customWidth="1"/>
    <col min="6853" max="6853" width="9.81640625" style="711" customWidth="1"/>
    <col min="6854" max="6854" width="11.453125" style="711" bestFit="1" customWidth="1"/>
    <col min="6855" max="6855" width="11.7265625" style="711" customWidth="1"/>
    <col min="6856" max="6856" width="12.7265625" style="711" customWidth="1"/>
    <col min="6857" max="6857" width="12.453125" style="711" customWidth="1"/>
    <col min="6858" max="6858" width="10.81640625" style="711" customWidth="1"/>
    <col min="6859" max="6859" width="11.453125" style="711" customWidth="1"/>
    <col min="6860" max="7107" width="8.7265625" style="711"/>
    <col min="7108" max="7108" width="34.54296875" style="711" customWidth="1"/>
    <col min="7109" max="7109" width="9.81640625" style="711" customWidth="1"/>
    <col min="7110" max="7110" width="11.453125" style="711" bestFit="1" customWidth="1"/>
    <col min="7111" max="7111" width="11.7265625" style="711" customWidth="1"/>
    <col min="7112" max="7112" width="12.7265625" style="711" customWidth="1"/>
    <col min="7113" max="7113" width="12.453125" style="711" customWidth="1"/>
    <col min="7114" max="7114" width="10.81640625" style="711" customWidth="1"/>
    <col min="7115" max="7115" width="11.453125" style="711" customWidth="1"/>
    <col min="7116" max="7363" width="8.7265625" style="711"/>
    <col min="7364" max="7364" width="34.54296875" style="711" customWidth="1"/>
    <col min="7365" max="7365" width="9.81640625" style="711" customWidth="1"/>
    <col min="7366" max="7366" width="11.453125" style="711" bestFit="1" customWidth="1"/>
    <col min="7367" max="7367" width="11.7265625" style="711" customWidth="1"/>
    <col min="7368" max="7368" width="12.7265625" style="711" customWidth="1"/>
    <col min="7369" max="7369" width="12.453125" style="711" customWidth="1"/>
    <col min="7370" max="7370" width="10.81640625" style="711" customWidth="1"/>
    <col min="7371" max="7371" width="11.453125" style="711" customWidth="1"/>
    <col min="7372" max="7619" width="8.7265625" style="711"/>
    <col min="7620" max="7620" width="34.54296875" style="711" customWidth="1"/>
    <col min="7621" max="7621" width="9.81640625" style="711" customWidth="1"/>
    <col min="7622" max="7622" width="11.453125" style="711" bestFit="1" customWidth="1"/>
    <col min="7623" max="7623" width="11.7265625" style="711" customWidth="1"/>
    <col min="7624" max="7624" width="12.7265625" style="711" customWidth="1"/>
    <col min="7625" max="7625" width="12.453125" style="711" customWidth="1"/>
    <col min="7626" max="7626" width="10.81640625" style="711" customWidth="1"/>
    <col min="7627" max="7627" width="11.453125" style="711" customWidth="1"/>
    <col min="7628" max="7875" width="8.7265625" style="711"/>
    <col min="7876" max="7876" width="34.54296875" style="711" customWidth="1"/>
    <col min="7877" max="7877" width="9.81640625" style="711" customWidth="1"/>
    <col min="7878" max="7878" width="11.453125" style="711" bestFit="1" customWidth="1"/>
    <col min="7879" max="7879" width="11.7265625" style="711" customWidth="1"/>
    <col min="7880" max="7880" width="12.7265625" style="711" customWidth="1"/>
    <col min="7881" max="7881" width="12.453125" style="711" customWidth="1"/>
    <col min="7882" max="7882" width="10.81640625" style="711" customWidth="1"/>
    <col min="7883" max="7883" width="11.453125" style="711" customWidth="1"/>
    <col min="7884" max="8131" width="8.7265625" style="711"/>
    <col min="8132" max="8132" width="34.54296875" style="711" customWidth="1"/>
    <col min="8133" max="8133" width="9.81640625" style="711" customWidth="1"/>
    <col min="8134" max="8134" width="11.453125" style="711" bestFit="1" customWidth="1"/>
    <col min="8135" max="8135" width="11.7265625" style="711" customWidth="1"/>
    <col min="8136" max="8136" width="12.7265625" style="711" customWidth="1"/>
    <col min="8137" max="8137" width="12.453125" style="711" customWidth="1"/>
    <col min="8138" max="8138" width="10.81640625" style="711" customWidth="1"/>
    <col min="8139" max="8139" width="11.453125" style="711" customWidth="1"/>
    <col min="8140" max="8387" width="8.7265625" style="711"/>
    <col min="8388" max="8388" width="34.54296875" style="711" customWidth="1"/>
    <col min="8389" max="8389" width="9.81640625" style="711" customWidth="1"/>
    <col min="8390" max="8390" width="11.453125" style="711" bestFit="1" customWidth="1"/>
    <col min="8391" max="8391" width="11.7265625" style="711" customWidth="1"/>
    <col min="8392" max="8392" width="12.7265625" style="711" customWidth="1"/>
    <col min="8393" max="8393" width="12.453125" style="711" customWidth="1"/>
    <col min="8394" max="8394" width="10.81640625" style="711" customWidth="1"/>
    <col min="8395" max="8395" width="11.453125" style="711" customWidth="1"/>
    <col min="8396" max="8643" width="8.7265625" style="711"/>
    <col min="8644" max="8644" width="34.54296875" style="711" customWidth="1"/>
    <col min="8645" max="8645" width="9.81640625" style="711" customWidth="1"/>
    <col min="8646" max="8646" width="11.453125" style="711" bestFit="1" customWidth="1"/>
    <col min="8647" max="8647" width="11.7265625" style="711" customWidth="1"/>
    <col min="8648" max="8648" width="12.7265625" style="711" customWidth="1"/>
    <col min="8649" max="8649" width="12.453125" style="711" customWidth="1"/>
    <col min="8650" max="8650" width="10.81640625" style="711" customWidth="1"/>
    <col min="8651" max="8651" width="11.453125" style="711" customWidth="1"/>
    <col min="8652" max="8899" width="8.7265625" style="711"/>
    <col min="8900" max="8900" width="34.54296875" style="711" customWidth="1"/>
    <col min="8901" max="8901" width="9.81640625" style="711" customWidth="1"/>
    <col min="8902" max="8902" width="11.453125" style="711" bestFit="1" customWidth="1"/>
    <col min="8903" max="8903" width="11.7265625" style="711" customWidth="1"/>
    <col min="8904" max="8904" width="12.7265625" style="711" customWidth="1"/>
    <col min="8905" max="8905" width="12.453125" style="711" customWidth="1"/>
    <col min="8906" max="8906" width="10.81640625" style="711" customWidth="1"/>
    <col min="8907" max="8907" width="11.453125" style="711" customWidth="1"/>
    <col min="8908" max="9155" width="8.7265625" style="711"/>
    <col min="9156" max="9156" width="34.54296875" style="711" customWidth="1"/>
    <col min="9157" max="9157" width="9.81640625" style="711" customWidth="1"/>
    <col min="9158" max="9158" width="11.453125" style="711" bestFit="1" customWidth="1"/>
    <col min="9159" max="9159" width="11.7265625" style="711" customWidth="1"/>
    <col min="9160" max="9160" width="12.7265625" style="711" customWidth="1"/>
    <col min="9161" max="9161" width="12.453125" style="711" customWidth="1"/>
    <col min="9162" max="9162" width="10.81640625" style="711" customWidth="1"/>
    <col min="9163" max="9163" width="11.453125" style="711" customWidth="1"/>
    <col min="9164" max="9411" width="8.7265625" style="711"/>
    <col min="9412" max="9412" width="34.54296875" style="711" customWidth="1"/>
    <col min="9413" max="9413" width="9.81640625" style="711" customWidth="1"/>
    <col min="9414" max="9414" width="11.453125" style="711" bestFit="1" customWidth="1"/>
    <col min="9415" max="9415" width="11.7265625" style="711" customWidth="1"/>
    <col min="9416" max="9416" width="12.7265625" style="711" customWidth="1"/>
    <col min="9417" max="9417" width="12.453125" style="711" customWidth="1"/>
    <col min="9418" max="9418" width="10.81640625" style="711" customWidth="1"/>
    <col min="9419" max="9419" width="11.453125" style="711" customWidth="1"/>
    <col min="9420" max="9667" width="8.7265625" style="711"/>
    <col min="9668" max="9668" width="34.54296875" style="711" customWidth="1"/>
    <col min="9669" max="9669" width="9.81640625" style="711" customWidth="1"/>
    <col min="9670" max="9670" width="11.453125" style="711" bestFit="1" customWidth="1"/>
    <col min="9671" max="9671" width="11.7265625" style="711" customWidth="1"/>
    <col min="9672" max="9672" width="12.7265625" style="711" customWidth="1"/>
    <col min="9673" max="9673" width="12.453125" style="711" customWidth="1"/>
    <col min="9674" max="9674" width="10.81640625" style="711" customWidth="1"/>
    <col min="9675" max="9675" width="11.453125" style="711" customWidth="1"/>
    <col min="9676" max="9923" width="8.7265625" style="711"/>
    <col min="9924" max="9924" width="34.54296875" style="711" customWidth="1"/>
    <col min="9925" max="9925" width="9.81640625" style="711" customWidth="1"/>
    <col min="9926" max="9926" width="11.453125" style="711" bestFit="1" customWidth="1"/>
    <col min="9927" max="9927" width="11.7265625" style="711" customWidth="1"/>
    <col min="9928" max="9928" width="12.7265625" style="711" customWidth="1"/>
    <col min="9929" max="9929" width="12.453125" style="711" customWidth="1"/>
    <col min="9930" max="9930" width="10.81640625" style="711" customWidth="1"/>
    <col min="9931" max="9931" width="11.453125" style="711" customWidth="1"/>
    <col min="9932" max="10179" width="8.7265625" style="711"/>
    <col min="10180" max="10180" width="34.54296875" style="711" customWidth="1"/>
    <col min="10181" max="10181" width="9.81640625" style="711" customWidth="1"/>
    <col min="10182" max="10182" width="11.453125" style="711" bestFit="1" customWidth="1"/>
    <col min="10183" max="10183" width="11.7265625" style="711" customWidth="1"/>
    <col min="10184" max="10184" width="12.7265625" style="711" customWidth="1"/>
    <col min="10185" max="10185" width="12.453125" style="711" customWidth="1"/>
    <col min="10186" max="10186" width="10.81640625" style="711" customWidth="1"/>
    <col min="10187" max="10187" width="11.453125" style="711" customWidth="1"/>
    <col min="10188" max="10435" width="8.7265625" style="711"/>
    <col min="10436" max="10436" width="34.54296875" style="711" customWidth="1"/>
    <col min="10437" max="10437" width="9.81640625" style="711" customWidth="1"/>
    <col min="10438" max="10438" width="11.453125" style="711" bestFit="1" customWidth="1"/>
    <col min="10439" max="10439" width="11.7265625" style="711" customWidth="1"/>
    <col min="10440" max="10440" width="12.7265625" style="711" customWidth="1"/>
    <col min="10441" max="10441" width="12.453125" style="711" customWidth="1"/>
    <col min="10442" max="10442" width="10.81640625" style="711" customWidth="1"/>
    <col min="10443" max="10443" width="11.453125" style="711" customWidth="1"/>
    <col min="10444" max="10691" width="8.7265625" style="711"/>
    <col min="10692" max="10692" width="34.54296875" style="711" customWidth="1"/>
    <col min="10693" max="10693" width="9.81640625" style="711" customWidth="1"/>
    <col min="10694" max="10694" width="11.453125" style="711" bestFit="1" customWidth="1"/>
    <col min="10695" max="10695" width="11.7265625" style="711" customWidth="1"/>
    <col min="10696" max="10696" width="12.7265625" style="711" customWidth="1"/>
    <col min="10697" max="10697" width="12.453125" style="711" customWidth="1"/>
    <col min="10698" max="10698" width="10.81640625" style="711" customWidth="1"/>
    <col min="10699" max="10699" width="11.453125" style="711" customWidth="1"/>
    <col min="10700" max="10947" width="8.7265625" style="711"/>
    <col min="10948" max="10948" width="34.54296875" style="711" customWidth="1"/>
    <col min="10949" max="10949" width="9.81640625" style="711" customWidth="1"/>
    <col min="10950" max="10950" width="11.453125" style="711" bestFit="1" customWidth="1"/>
    <col min="10951" max="10951" width="11.7265625" style="711" customWidth="1"/>
    <col min="10952" max="10952" width="12.7265625" style="711" customWidth="1"/>
    <col min="10953" max="10953" width="12.453125" style="711" customWidth="1"/>
    <col min="10954" max="10954" width="10.81640625" style="711" customWidth="1"/>
    <col min="10955" max="10955" width="11.453125" style="711" customWidth="1"/>
    <col min="10956" max="11203" width="8.7265625" style="711"/>
    <col min="11204" max="11204" width="34.54296875" style="711" customWidth="1"/>
    <col min="11205" max="11205" width="9.81640625" style="711" customWidth="1"/>
    <col min="11206" max="11206" width="11.453125" style="711" bestFit="1" customWidth="1"/>
    <col min="11207" max="11207" width="11.7265625" style="711" customWidth="1"/>
    <col min="11208" max="11208" width="12.7265625" style="711" customWidth="1"/>
    <col min="11209" max="11209" width="12.453125" style="711" customWidth="1"/>
    <col min="11210" max="11210" width="10.81640625" style="711" customWidth="1"/>
    <col min="11211" max="11211" width="11.453125" style="711" customWidth="1"/>
    <col min="11212" max="11459" width="8.7265625" style="711"/>
    <col min="11460" max="11460" width="34.54296875" style="711" customWidth="1"/>
    <col min="11461" max="11461" width="9.81640625" style="711" customWidth="1"/>
    <col min="11462" max="11462" width="11.453125" style="711" bestFit="1" customWidth="1"/>
    <col min="11463" max="11463" width="11.7265625" style="711" customWidth="1"/>
    <col min="11464" max="11464" width="12.7265625" style="711" customWidth="1"/>
    <col min="11465" max="11465" width="12.453125" style="711" customWidth="1"/>
    <col min="11466" max="11466" width="10.81640625" style="711" customWidth="1"/>
    <col min="11467" max="11467" width="11.453125" style="711" customWidth="1"/>
    <col min="11468" max="11715" width="8.7265625" style="711"/>
    <col min="11716" max="11716" width="34.54296875" style="711" customWidth="1"/>
    <col min="11717" max="11717" width="9.81640625" style="711" customWidth="1"/>
    <col min="11718" max="11718" width="11.453125" style="711" bestFit="1" customWidth="1"/>
    <col min="11719" max="11719" width="11.7265625" style="711" customWidth="1"/>
    <col min="11720" max="11720" width="12.7265625" style="711" customWidth="1"/>
    <col min="11721" max="11721" width="12.453125" style="711" customWidth="1"/>
    <col min="11722" max="11722" width="10.81640625" style="711" customWidth="1"/>
    <col min="11723" max="11723" width="11.453125" style="711" customWidth="1"/>
    <col min="11724" max="11971" width="8.7265625" style="711"/>
    <col min="11972" max="11972" width="34.54296875" style="711" customWidth="1"/>
    <col min="11973" max="11973" width="9.81640625" style="711" customWidth="1"/>
    <col min="11974" max="11974" width="11.453125" style="711" bestFit="1" customWidth="1"/>
    <col min="11975" max="11975" width="11.7265625" style="711" customWidth="1"/>
    <col min="11976" max="11976" width="12.7265625" style="711" customWidth="1"/>
    <col min="11977" max="11977" width="12.453125" style="711" customWidth="1"/>
    <col min="11978" max="11978" width="10.81640625" style="711" customWidth="1"/>
    <col min="11979" max="11979" width="11.453125" style="711" customWidth="1"/>
    <col min="11980" max="12227" width="8.7265625" style="711"/>
    <col min="12228" max="12228" width="34.54296875" style="711" customWidth="1"/>
    <col min="12229" max="12229" width="9.81640625" style="711" customWidth="1"/>
    <col min="12230" max="12230" width="11.453125" style="711" bestFit="1" customWidth="1"/>
    <col min="12231" max="12231" width="11.7265625" style="711" customWidth="1"/>
    <col min="12232" max="12232" width="12.7265625" style="711" customWidth="1"/>
    <col min="12233" max="12233" width="12.453125" style="711" customWidth="1"/>
    <col min="12234" max="12234" width="10.81640625" style="711" customWidth="1"/>
    <col min="12235" max="12235" width="11.453125" style="711" customWidth="1"/>
    <col min="12236" max="12483" width="8.7265625" style="711"/>
    <col min="12484" max="12484" width="34.54296875" style="711" customWidth="1"/>
    <col min="12485" max="12485" width="9.81640625" style="711" customWidth="1"/>
    <col min="12486" max="12486" width="11.453125" style="711" bestFit="1" customWidth="1"/>
    <col min="12487" max="12487" width="11.7265625" style="711" customWidth="1"/>
    <col min="12488" max="12488" width="12.7265625" style="711" customWidth="1"/>
    <col min="12489" max="12489" width="12.453125" style="711" customWidth="1"/>
    <col min="12490" max="12490" width="10.81640625" style="711" customWidth="1"/>
    <col min="12491" max="12491" width="11.453125" style="711" customWidth="1"/>
    <col min="12492" max="12739" width="8.7265625" style="711"/>
    <col min="12740" max="12740" width="34.54296875" style="711" customWidth="1"/>
    <col min="12741" max="12741" width="9.81640625" style="711" customWidth="1"/>
    <col min="12742" max="12742" width="11.453125" style="711" bestFit="1" customWidth="1"/>
    <col min="12743" max="12743" width="11.7265625" style="711" customWidth="1"/>
    <col min="12744" max="12744" width="12.7265625" style="711" customWidth="1"/>
    <col min="12745" max="12745" width="12.453125" style="711" customWidth="1"/>
    <col min="12746" max="12746" width="10.81640625" style="711" customWidth="1"/>
    <col min="12747" max="12747" width="11.453125" style="711" customWidth="1"/>
    <col min="12748" max="12995" width="8.7265625" style="711"/>
    <col min="12996" max="12996" width="34.54296875" style="711" customWidth="1"/>
    <col min="12997" max="12997" width="9.81640625" style="711" customWidth="1"/>
    <col min="12998" max="12998" width="11.453125" style="711" bestFit="1" customWidth="1"/>
    <col min="12999" max="12999" width="11.7265625" style="711" customWidth="1"/>
    <col min="13000" max="13000" width="12.7265625" style="711" customWidth="1"/>
    <col min="13001" max="13001" width="12.453125" style="711" customWidth="1"/>
    <col min="13002" max="13002" width="10.81640625" style="711" customWidth="1"/>
    <col min="13003" max="13003" width="11.453125" style="711" customWidth="1"/>
    <col min="13004" max="13251" width="8.7265625" style="711"/>
    <col min="13252" max="13252" width="34.54296875" style="711" customWidth="1"/>
    <col min="13253" max="13253" width="9.81640625" style="711" customWidth="1"/>
    <col min="13254" max="13254" width="11.453125" style="711" bestFit="1" customWidth="1"/>
    <col min="13255" max="13255" width="11.7265625" style="711" customWidth="1"/>
    <col min="13256" max="13256" width="12.7265625" style="711" customWidth="1"/>
    <col min="13257" max="13257" width="12.453125" style="711" customWidth="1"/>
    <col min="13258" max="13258" width="10.81640625" style="711" customWidth="1"/>
    <col min="13259" max="13259" width="11.453125" style="711" customWidth="1"/>
    <col min="13260" max="13507" width="8.7265625" style="711"/>
    <col min="13508" max="13508" width="34.54296875" style="711" customWidth="1"/>
    <col min="13509" max="13509" width="9.81640625" style="711" customWidth="1"/>
    <col min="13510" max="13510" width="11.453125" style="711" bestFit="1" customWidth="1"/>
    <col min="13511" max="13511" width="11.7265625" style="711" customWidth="1"/>
    <col min="13512" max="13512" width="12.7265625" style="711" customWidth="1"/>
    <col min="13513" max="13513" width="12.453125" style="711" customWidth="1"/>
    <col min="13514" max="13514" width="10.81640625" style="711" customWidth="1"/>
    <col min="13515" max="13515" width="11.453125" style="711" customWidth="1"/>
    <col min="13516" max="13763" width="8.7265625" style="711"/>
    <col min="13764" max="13764" width="34.54296875" style="711" customWidth="1"/>
    <col min="13765" max="13765" width="9.81640625" style="711" customWidth="1"/>
    <col min="13766" max="13766" width="11.453125" style="711" bestFit="1" customWidth="1"/>
    <col min="13767" max="13767" width="11.7265625" style="711" customWidth="1"/>
    <col min="13768" max="13768" width="12.7265625" style="711" customWidth="1"/>
    <col min="13769" max="13769" width="12.453125" style="711" customWidth="1"/>
    <col min="13770" max="13770" width="10.81640625" style="711" customWidth="1"/>
    <col min="13771" max="13771" width="11.453125" style="711" customWidth="1"/>
    <col min="13772" max="14019" width="8.7265625" style="711"/>
    <col min="14020" max="14020" width="34.54296875" style="711" customWidth="1"/>
    <col min="14021" max="14021" width="9.81640625" style="711" customWidth="1"/>
    <col min="14022" max="14022" width="11.453125" style="711" bestFit="1" customWidth="1"/>
    <col min="14023" max="14023" width="11.7265625" style="711" customWidth="1"/>
    <col min="14024" max="14024" width="12.7265625" style="711" customWidth="1"/>
    <col min="14025" max="14025" width="12.453125" style="711" customWidth="1"/>
    <col min="14026" max="14026" width="10.81640625" style="711" customWidth="1"/>
    <col min="14027" max="14027" width="11.453125" style="711" customWidth="1"/>
    <col min="14028" max="14275" width="8.7265625" style="711"/>
    <col min="14276" max="14276" width="34.54296875" style="711" customWidth="1"/>
    <col min="14277" max="14277" width="9.81640625" style="711" customWidth="1"/>
    <col min="14278" max="14278" width="11.453125" style="711" bestFit="1" customWidth="1"/>
    <col min="14279" max="14279" width="11.7265625" style="711" customWidth="1"/>
    <col min="14280" max="14280" width="12.7265625" style="711" customWidth="1"/>
    <col min="14281" max="14281" width="12.453125" style="711" customWidth="1"/>
    <col min="14282" max="14282" width="10.81640625" style="711" customWidth="1"/>
    <col min="14283" max="14283" width="11.453125" style="711" customWidth="1"/>
    <col min="14284" max="14531" width="8.7265625" style="711"/>
    <col min="14532" max="14532" width="34.54296875" style="711" customWidth="1"/>
    <col min="14533" max="14533" width="9.81640625" style="711" customWidth="1"/>
    <col min="14534" max="14534" width="11.453125" style="711" bestFit="1" customWidth="1"/>
    <col min="14535" max="14535" width="11.7265625" style="711" customWidth="1"/>
    <col min="14536" max="14536" width="12.7265625" style="711" customWidth="1"/>
    <col min="14537" max="14537" width="12.453125" style="711" customWidth="1"/>
    <col min="14538" max="14538" width="10.81640625" style="711" customWidth="1"/>
    <col min="14539" max="14539" width="11.453125" style="711" customWidth="1"/>
    <col min="14540" max="14787" width="8.7265625" style="711"/>
    <col min="14788" max="14788" width="34.54296875" style="711" customWidth="1"/>
    <col min="14789" max="14789" width="9.81640625" style="711" customWidth="1"/>
    <col min="14790" max="14790" width="11.453125" style="711" bestFit="1" customWidth="1"/>
    <col min="14791" max="14791" width="11.7265625" style="711" customWidth="1"/>
    <col min="14792" max="14792" width="12.7265625" style="711" customWidth="1"/>
    <col min="14793" max="14793" width="12.453125" style="711" customWidth="1"/>
    <col min="14794" max="14794" width="10.81640625" style="711" customWidth="1"/>
    <col min="14795" max="14795" width="11.453125" style="711" customWidth="1"/>
    <col min="14796" max="15043" width="8.7265625" style="711"/>
    <col min="15044" max="15044" width="34.54296875" style="711" customWidth="1"/>
    <col min="15045" max="15045" width="9.81640625" style="711" customWidth="1"/>
    <col min="15046" max="15046" width="11.453125" style="711" bestFit="1" customWidth="1"/>
    <col min="15047" max="15047" width="11.7265625" style="711" customWidth="1"/>
    <col min="15048" max="15048" width="12.7265625" style="711" customWidth="1"/>
    <col min="15049" max="15049" width="12.453125" style="711" customWidth="1"/>
    <col min="15050" max="15050" width="10.81640625" style="711" customWidth="1"/>
    <col min="15051" max="15051" width="11.453125" style="711" customWidth="1"/>
    <col min="15052" max="15299" width="8.7265625" style="711"/>
    <col min="15300" max="15300" width="34.54296875" style="711" customWidth="1"/>
    <col min="15301" max="15301" width="9.81640625" style="711" customWidth="1"/>
    <col min="15302" max="15302" width="11.453125" style="711" bestFit="1" customWidth="1"/>
    <col min="15303" max="15303" width="11.7265625" style="711" customWidth="1"/>
    <col min="15304" max="15304" width="12.7265625" style="711" customWidth="1"/>
    <col min="15305" max="15305" width="12.453125" style="711" customWidth="1"/>
    <col min="15306" max="15306" width="10.81640625" style="711" customWidth="1"/>
    <col min="15307" max="15307" width="11.453125" style="711" customWidth="1"/>
    <col min="15308" max="15555" width="8.7265625" style="711"/>
    <col min="15556" max="15556" width="34.54296875" style="711" customWidth="1"/>
    <col min="15557" max="15557" width="9.81640625" style="711" customWidth="1"/>
    <col min="15558" max="15558" width="11.453125" style="711" bestFit="1" customWidth="1"/>
    <col min="15559" max="15559" width="11.7265625" style="711" customWidth="1"/>
    <col min="15560" max="15560" width="12.7265625" style="711" customWidth="1"/>
    <col min="15561" max="15561" width="12.453125" style="711" customWidth="1"/>
    <col min="15562" max="15562" width="10.81640625" style="711" customWidth="1"/>
    <col min="15563" max="15563" width="11.453125" style="711" customWidth="1"/>
    <col min="15564" max="15811" width="8.7265625" style="711"/>
    <col min="15812" max="15812" width="34.54296875" style="711" customWidth="1"/>
    <col min="15813" max="15813" width="9.81640625" style="711" customWidth="1"/>
    <col min="15814" max="15814" width="11.453125" style="711" bestFit="1" customWidth="1"/>
    <col min="15815" max="15815" width="11.7265625" style="711" customWidth="1"/>
    <col min="15816" max="15816" width="12.7265625" style="711" customWidth="1"/>
    <col min="15817" max="15817" width="12.453125" style="711" customWidth="1"/>
    <col min="15818" max="15818" width="10.81640625" style="711" customWidth="1"/>
    <col min="15819" max="15819" width="11.453125" style="711" customWidth="1"/>
    <col min="15820" max="16067" width="8.7265625" style="711"/>
    <col min="16068" max="16068" width="34.54296875" style="711" customWidth="1"/>
    <col min="16069" max="16069" width="9.81640625" style="711" customWidth="1"/>
    <col min="16070" max="16070" width="11.453125" style="711" bestFit="1" customWidth="1"/>
    <col min="16071" max="16071" width="11.7265625" style="711" customWidth="1"/>
    <col min="16072" max="16072" width="12.7265625" style="711" customWidth="1"/>
    <col min="16073" max="16073" width="12.453125" style="711" customWidth="1"/>
    <col min="16074" max="16074" width="10.81640625" style="711" customWidth="1"/>
    <col min="16075" max="16075" width="11.453125" style="711" customWidth="1"/>
    <col min="16076" max="16384" width="8.7265625" style="711"/>
  </cols>
  <sheetData>
    <row r="1" spans="1:19" ht="30.75" customHeight="1" thickBot="1" x14ac:dyDescent="0.3">
      <c r="A1" s="29"/>
      <c r="B1" s="29"/>
      <c r="C1" s="29"/>
      <c r="D1" s="1391" t="s">
        <v>582</v>
      </c>
      <c r="E1" s="1392"/>
      <c r="F1" s="1392"/>
      <c r="G1" s="1392"/>
      <c r="H1" s="1392"/>
      <c r="I1" s="1392"/>
      <c r="J1" s="1392"/>
      <c r="K1" s="1392"/>
      <c r="L1" s="1392"/>
      <c r="M1" s="1392"/>
      <c r="N1" s="1392"/>
      <c r="O1" s="1392"/>
      <c r="P1" s="1392"/>
      <c r="Q1" s="1392"/>
      <c r="R1" s="1393"/>
      <c r="S1" s="834" t="s">
        <v>953</v>
      </c>
    </row>
    <row r="2" spans="1:19" ht="34.5" customHeight="1" thickBot="1" x14ac:dyDescent="0.3">
      <c r="A2" s="29"/>
      <c r="B2" s="1083" t="s">
        <v>211</v>
      </c>
      <c r="C2" s="1177"/>
      <c r="D2" s="387"/>
      <c r="E2" s="944" t="s">
        <v>225</v>
      </c>
      <c r="F2" s="1395" t="s">
        <v>9</v>
      </c>
      <c r="G2" s="1395"/>
      <c r="H2" s="1395"/>
      <c r="I2" s="1395"/>
      <c r="J2" s="1395"/>
      <c r="K2" s="1395"/>
      <c r="L2" s="1395"/>
      <c r="M2" s="1395"/>
      <c r="N2" s="1395"/>
      <c r="O2" s="1395"/>
      <c r="P2" s="703"/>
      <c r="Q2" s="392"/>
      <c r="R2" s="393"/>
      <c r="S2" s="66"/>
    </row>
    <row r="3" spans="1:19" ht="34.5" customHeight="1" thickBot="1" x14ac:dyDescent="0.3">
      <c r="A3" s="29"/>
      <c r="B3" s="719" t="s">
        <v>556</v>
      </c>
      <c r="C3" s="719" t="s">
        <v>195</v>
      </c>
      <c r="D3" s="708"/>
      <c r="E3" s="945"/>
      <c r="F3" s="1398"/>
      <c r="G3" s="1398"/>
      <c r="H3" s="1398"/>
      <c r="I3" s="1398"/>
      <c r="J3" s="1398"/>
      <c r="K3" s="1398"/>
      <c r="L3" s="1398"/>
      <c r="M3" s="1398"/>
      <c r="N3" s="1398"/>
      <c r="O3" s="1398"/>
      <c r="P3" s="704"/>
      <c r="Q3" s="74"/>
      <c r="R3" s="395"/>
      <c r="S3" s="66"/>
    </row>
    <row r="4" spans="1:19" x14ac:dyDescent="0.25">
      <c r="B4" s="684"/>
      <c r="C4" s="684"/>
      <c r="D4" s="734" t="s">
        <v>944</v>
      </c>
      <c r="E4" s="153"/>
      <c r="F4" s="743"/>
      <c r="G4" s="738"/>
      <c r="H4" s="737"/>
      <c r="I4" s="737"/>
      <c r="J4" s="737"/>
      <c r="K4" s="737"/>
      <c r="L4" s="736"/>
      <c r="M4" s="735"/>
      <c r="N4" s="735"/>
      <c r="O4" s="735"/>
      <c r="P4" s="735"/>
      <c r="Q4" s="735"/>
      <c r="R4" s="394"/>
      <c r="S4" s="66"/>
    </row>
    <row r="5" spans="1:19" ht="39" customHeight="1" x14ac:dyDescent="0.25">
      <c r="B5" s="1446" t="s">
        <v>295</v>
      </c>
      <c r="C5" s="700"/>
      <c r="D5" s="687" t="s">
        <v>340</v>
      </c>
      <c r="E5" s="1428">
        <f>1/14</f>
        <v>7.1428571428571425E-2</v>
      </c>
      <c r="F5" s="616" t="s">
        <v>3</v>
      </c>
      <c r="G5" s="1455" t="s">
        <v>2</v>
      </c>
      <c r="H5" s="1455"/>
      <c r="I5" s="1455"/>
      <c r="J5" s="1455"/>
      <c r="K5" s="1455"/>
      <c r="L5" s="1455"/>
      <c r="M5" s="1455"/>
      <c r="N5" s="1455"/>
      <c r="O5" s="1455"/>
      <c r="P5" s="1455"/>
      <c r="Q5" s="1455"/>
      <c r="R5" s="1456"/>
      <c r="S5" s="682" t="s">
        <v>844</v>
      </c>
    </row>
    <row r="6" spans="1:19" ht="38.25" customHeight="1" x14ac:dyDescent="0.25">
      <c r="B6" s="1448"/>
      <c r="C6" s="699"/>
      <c r="D6" s="687" t="s">
        <v>619</v>
      </c>
      <c r="E6" s="1453"/>
      <c r="F6" s="686" t="s">
        <v>53</v>
      </c>
      <c r="G6" s="979" t="s">
        <v>304</v>
      </c>
      <c r="H6" s="980"/>
      <c r="I6" s="980" t="s">
        <v>307</v>
      </c>
      <c r="J6" s="980"/>
      <c r="K6" s="980" t="s">
        <v>308</v>
      </c>
      <c r="L6" s="980"/>
      <c r="M6" s="980" t="s">
        <v>309</v>
      </c>
      <c r="N6" s="980"/>
      <c r="O6" s="980" t="s">
        <v>310</v>
      </c>
      <c r="P6" s="980"/>
      <c r="Q6" s="980" t="s">
        <v>311</v>
      </c>
      <c r="R6" s="1025"/>
      <c r="S6" s="832" t="s">
        <v>845</v>
      </c>
    </row>
    <row r="7" spans="1:19" x14ac:dyDescent="0.25">
      <c r="B7" s="1448"/>
      <c r="C7" s="700"/>
      <c r="D7" s="733"/>
      <c r="E7" s="1429"/>
      <c r="F7" s="689">
        <v>0</v>
      </c>
      <c r="G7" s="1178">
        <v>1</v>
      </c>
      <c r="H7" s="1168"/>
      <c r="I7" s="1168">
        <v>2</v>
      </c>
      <c r="J7" s="1168"/>
      <c r="K7" s="1168">
        <v>3</v>
      </c>
      <c r="L7" s="1168"/>
      <c r="M7" s="1168">
        <v>4</v>
      </c>
      <c r="N7" s="1168"/>
      <c r="O7" s="1168">
        <v>5</v>
      </c>
      <c r="P7" s="1168"/>
      <c r="Q7" s="1168">
        <v>6</v>
      </c>
      <c r="R7" s="1169"/>
      <c r="S7" s="66"/>
    </row>
    <row r="8" spans="1:19" ht="63.65" customHeight="1" x14ac:dyDescent="0.25">
      <c r="B8" s="1446" t="s">
        <v>295</v>
      </c>
      <c r="C8" s="700"/>
      <c r="D8" s="687" t="s">
        <v>341</v>
      </c>
      <c r="E8" s="1428">
        <v>7.0999999999999994E-2</v>
      </c>
      <c r="F8" s="1109" t="s">
        <v>35</v>
      </c>
      <c r="G8" s="1110"/>
      <c r="H8" s="1110"/>
      <c r="I8" s="727"/>
      <c r="J8" s="1110" t="s">
        <v>36</v>
      </c>
      <c r="K8" s="1110"/>
      <c r="L8" s="1110"/>
      <c r="M8" s="1110"/>
      <c r="N8" s="732"/>
      <c r="O8" s="1110" t="s">
        <v>37</v>
      </c>
      <c r="P8" s="1110"/>
      <c r="Q8" s="1110"/>
      <c r="R8" s="1261"/>
      <c r="S8" s="682" t="s">
        <v>846</v>
      </c>
    </row>
    <row r="9" spans="1:19" x14ac:dyDescent="0.25">
      <c r="B9" s="1404"/>
      <c r="C9" s="684"/>
      <c r="D9" s="687"/>
      <c r="E9" s="1429"/>
      <c r="F9" s="1241">
        <v>0</v>
      </c>
      <c r="G9" s="1241"/>
      <c r="H9" s="1241"/>
      <c r="I9" s="149"/>
      <c r="J9" s="1241">
        <v>3</v>
      </c>
      <c r="K9" s="1241"/>
      <c r="L9" s="1241"/>
      <c r="M9" s="1241"/>
      <c r="N9" s="150"/>
      <c r="O9" s="1241">
        <v>6</v>
      </c>
      <c r="P9" s="1241"/>
      <c r="Q9" s="1241"/>
      <c r="R9" s="1438"/>
      <c r="S9" s="66"/>
    </row>
    <row r="10" spans="1:19" x14ac:dyDescent="0.25">
      <c r="B10" s="701"/>
      <c r="C10" s="684"/>
      <c r="D10" s="741" t="s">
        <v>945</v>
      </c>
      <c r="E10" s="707"/>
      <c r="F10" s="713"/>
      <c r="G10" s="713"/>
      <c r="H10" s="713"/>
      <c r="I10" s="731"/>
      <c r="J10" s="713"/>
      <c r="K10" s="713"/>
      <c r="L10" s="713"/>
      <c r="M10" s="713"/>
      <c r="N10" s="730"/>
      <c r="O10" s="713"/>
      <c r="P10" s="713"/>
      <c r="Q10" s="713"/>
      <c r="R10" s="693"/>
      <c r="S10" s="66"/>
    </row>
    <row r="11" spans="1:19" ht="42" customHeight="1" x14ac:dyDescent="0.25">
      <c r="B11" s="993" t="s">
        <v>295</v>
      </c>
      <c r="C11" s="684"/>
      <c r="D11" s="687" t="s">
        <v>312</v>
      </c>
      <c r="E11" s="1453">
        <f>1/14</f>
        <v>7.1428571428571425E-2</v>
      </c>
      <c r="F11" s="1433" t="s">
        <v>34</v>
      </c>
      <c r="G11" s="1427"/>
      <c r="H11" s="1427" t="s">
        <v>494</v>
      </c>
      <c r="I11" s="1427"/>
      <c r="J11" s="1427" t="s">
        <v>440</v>
      </c>
      <c r="K11" s="1427"/>
      <c r="L11" s="1427" t="s">
        <v>313</v>
      </c>
      <c r="M11" s="1427"/>
      <c r="N11" s="1427" t="s">
        <v>493</v>
      </c>
      <c r="O11" s="1427"/>
      <c r="P11" s="1427" t="s">
        <v>492</v>
      </c>
      <c r="Q11" s="1427"/>
      <c r="R11" s="1439"/>
      <c r="S11" s="682" t="s">
        <v>847</v>
      </c>
    </row>
    <row r="12" spans="1:19" x14ac:dyDescent="0.25">
      <c r="B12" s="1404"/>
      <c r="C12" s="684"/>
      <c r="D12" s="687"/>
      <c r="E12" s="1429"/>
      <c r="F12" s="1435">
        <v>0</v>
      </c>
      <c r="G12" s="1434"/>
      <c r="H12" s="1434">
        <v>1</v>
      </c>
      <c r="I12" s="1434"/>
      <c r="J12" s="1424">
        <v>3</v>
      </c>
      <c r="K12" s="1424"/>
      <c r="L12" s="1424">
        <v>4</v>
      </c>
      <c r="M12" s="1424"/>
      <c r="N12" s="1434">
        <v>5</v>
      </c>
      <c r="O12" s="1434"/>
      <c r="P12" s="1424">
        <v>6</v>
      </c>
      <c r="Q12" s="1424"/>
      <c r="R12" s="1436"/>
      <c r="S12" s="66"/>
    </row>
    <row r="13" spans="1:19" ht="57.65" customHeight="1" x14ac:dyDescent="0.25">
      <c r="B13" s="993" t="s">
        <v>295</v>
      </c>
      <c r="C13" s="684"/>
      <c r="D13" s="687" t="s">
        <v>339</v>
      </c>
      <c r="E13" s="1453">
        <f>1/14</f>
        <v>7.1428571428571425E-2</v>
      </c>
      <c r="F13" s="729"/>
      <c r="G13" s="1110" t="s">
        <v>38</v>
      </c>
      <c r="H13" s="1110"/>
      <c r="I13" s="1110"/>
      <c r="J13" s="1110" t="s">
        <v>39</v>
      </c>
      <c r="K13" s="1110"/>
      <c r="L13" s="1110"/>
      <c r="M13" s="1110" t="s">
        <v>40</v>
      </c>
      <c r="N13" s="1110"/>
      <c r="O13" s="1110"/>
      <c r="P13" s="1110" t="s">
        <v>41</v>
      </c>
      <c r="Q13" s="1110"/>
      <c r="R13" s="1261"/>
      <c r="S13" s="682" t="s">
        <v>848</v>
      </c>
    </row>
    <row r="14" spans="1:19" x14ac:dyDescent="0.25">
      <c r="B14" s="1404"/>
      <c r="C14" s="684"/>
      <c r="D14" s="687"/>
      <c r="E14" s="1429"/>
      <c r="F14" s="149"/>
      <c r="G14" s="1424">
        <v>0</v>
      </c>
      <c r="H14" s="1424"/>
      <c r="I14" s="1424"/>
      <c r="J14" s="1424">
        <v>2</v>
      </c>
      <c r="K14" s="1424"/>
      <c r="L14" s="1424"/>
      <c r="M14" s="1424">
        <v>4</v>
      </c>
      <c r="N14" s="1424"/>
      <c r="O14" s="1424"/>
      <c r="P14" s="1424">
        <v>6</v>
      </c>
      <c r="Q14" s="1424"/>
      <c r="R14" s="1436"/>
      <c r="S14" s="66"/>
    </row>
    <row r="15" spans="1:19" ht="37.5" customHeight="1" x14ac:dyDescent="0.25">
      <c r="B15" s="993" t="s">
        <v>295</v>
      </c>
      <c r="C15" s="684"/>
      <c r="D15" s="687" t="s">
        <v>120</v>
      </c>
      <c r="E15" s="1428">
        <f>1/14</f>
        <v>7.1428571428571425E-2</v>
      </c>
      <c r="F15" s="1109" t="s">
        <v>3</v>
      </c>
      <c r="G15" s="1110"/>
      <c r="H15" s="1110" t="s">
        <v>496</v>
      </c>
      <c r="I15" s="1110"/>
      <c r="J15" s="1110"/>
      <c r="K15" s="1110"/>
      <c r="L15" s="1110" t="s">
        <v>497</v>
      </c>
      <c r="M15" s="1110"/>
      <c r="N15" s="1110"/>
      <c r="O15" s="1110"/>
      <c r="P15" s="1110" t="s">
        <v>545</v>
      </c>
      <c r="Q15" s="1110"/>
      <c r="R15" s="1261"/>
      <c r="S15" s="682" t="s">
        <v>849</v>
      </c>
    </row>
    <row r="16" spans="1:19" x14ac:dyDescent="0.25">
      <c r="B16" s="1404"/>
      <c r="C16" s="684"/>
      <c r="D16" s="728"/>
      <c r="E16" s="1429"/>
      <c r="F16" s="1240">
        <v>6</v>
      </c>
      <c r="G16" s="1241"/>
      <c r="H16" s="1297">
        <v>4</v>
      </c>
      <c r="I16" s="1297"/>
      <c r="J16" s="1297"/>
      <c r="K16" s="1297"/>
      <c r="L16" s="1297">
        <v>2</v>
      </c>
      <c r="M16" s="1297"/>
      <c r="N16" s="1297"/>
      <c r="O16" s="1297"/>
      <c r="P16" s="1241">
        <v>0</v>
      </c>
      <c r="Q16" s="1241"/>
      <c r="R16" s="1438"/>
      <c r="S16" s="66"/>
    </row>
    <row r="17" spans="2:24" ht="76.5" customHeight="1" x14ac:dyDescent="0.25">
      <c r="B17" s="993" t="s">
        <v>295</v>
      </c>
      <c r="C17" s="684"/>
      <c r="D17" s="687" t="s">
        <v>361</v>
      </c>
      <c r="E17" s="1453">
        <f>1/14</f>
        <v>7.1428571428571425E-2</v>
      </c>
      <c r="F17" s="1109" t="s">
        <v>127</v>
      </c>
      <c r="G17" s="1110"/>
      <c r="H17" s="1110" t="s">
        <v>128</v>
      </c>
      <c r="I17" s="1110"/>
      <c r="J17" s="688"/>
      <c r="K17" s="1110" t="s">
        <v>508</v>
      </c>
      <c r="L17" s="1110"/>
      <c r="M17" s="727"/>
      <c r="N17" s="1110" t="s">
        <v>509</v>
      </c>
      <c r="O17" s="1110"/>
      <c r="P17" s="688"/>
      <c r="Q17" s="1110" t="s">
        <v>129</v>
      </c>
      <c r="R17" s="1261"/>
      <c r="S17" s="421" t="s">
        <v>850</v>
      </c>
    </row>
    <row r="18" spans="2:24" x14ac:dyDescent="0.25">
      <c r="B18" s="1404"/>
      <c r="C18" s="684"/>
      <c r="D18" s="687"/>
      <c r="E18" s="1429"/>
      <c r="F18" s="1241">
        <v>0</v>
      </c>
      <c r="G18" s="1241"/>
      <c r="H18" s="1241">
        <v>2</v>
      </c>
      <c r="I18" s="1241"/>
      <c r="J18" s="691"/>
      <c r="K18" s="1241">
        <v>3</v>
      </c>
      <c r="L18" s="1241"/>
      <c r="M18" s="149"/>
      <c r="N18" s="1241">
        <v>4</v>
      </c>
      <c r="O18" s="1241"/>
      <c r="P18" s="691"/>
      <c r="Q18" s="1241">
        <v>6</v>
      </c>
      <c r="R18" s="1438"/>
      <c r="S18" s="66"/>
    </row>
    <row r="19" spans="2:24" ht="33.75" customHeight="1" x14ac:dyDescent="0.25">
      <c r="B19" s="993" t="s">
        <v>295</v>
      </c>
      <c r="C19" s="684"/>
      <c r="D19" s="687" t="s">
        <v>122</v>
      </c>
      <c r="E19" s="1428">
        <f>1/14</f>
        <v>7.1428571428571425E-2</v>
      </c>
      <c r="F19" s="1109" t="s">
        <v>3</v>
      </c>
      <c r="G19" s="1110"/>
      <c r="H19" s="1110" t="s">
        <v>498</v>
      </c>
      <c r="I19" s="1110"/>
      <c r="J19" s="1110"/>
      <c r="K19" s="1110"/>
      <c r="L19" s="1110" t="s">
        <v>499</v>
      </c>
      <c r="M19" s="1110"/>
      <c r="N19" s="1110"/>
      <c r="O19" s="1110"/>
      <c r="P19" s="1110" t="s">
        <v>500</v>
      </c>
      <c r="Q19" s="1110"/>
      <c r="R19" s="1261"/>
      <c r="S19" s="682" t="s">
        <v>851</v>
      </c>
    </row>
    <row r="20" spans="2:24" x14ac:dyDescent="0.25">
      <c r="B20" s="1404"/>
      <c r="C20" s="684"/>
      <c r="D20" s="687"/>
      <c r="E20" s="1429"/>
      <c r="F20" s="1240">
        <v>6</v>
      </c>
      <c r="G20" s="1241"/>
      <c r="H20" s="1297">
        <v>4</v>
      </c>
      <c r="I20" s="1297"/>
      <c r="J20" s="1297"/>
      <c r="K20" s="1297"/>
      <c r="L20" s="1297">
        <v>2</v>
      </c>
      <c r="M20" s="1297"/>
      <c r="N20" s="1297"/>
      <c r="O20" s="1297"/>
      <c r="P20" s="1241">
        <v>0</v>
      </c>
      <c r="Q20" s="1241"/>
      <c r="R20" s="1438"/>
      <c r="S20" s="66"/>
    </row>
    <row r="21" spans="2:24" ht="48" customHeight="1" x14ac:dyDescent="0.25">
      <c r="B21" s="993" t="s">
        <v>295</v>
      </c>
      <c r="C21" s="684"/>
      <c r="D21" s="687" t="s">
        <v>123</v>
      </c>
      <c r="E21" s="1453">
        <v>7.0999999999999994E-2</v>
      </c>
      <c r="F21" s="1109" t="s">
        <v>133</v>
      </c>
      <c r="G21" s="1110"/>
      <c r="H21" s="1110" t="s">
        <v>134</v>
      </c>
      <c r="I21" s="1110"/>
      <c r="J21" s="1110"/>
      <c r="K21" s="1110" t="s">
        <v>511</v>
      </c>
      <c r="L21" s="1110"/>
      <c r="M21" s="1110"/>
      <c r="N21" s="1110" t="s">
        <v>510</v>
      </c>
      <c r="O21" s="1110"/>
      <c r="P21" s="1110"/>
      <c r="Q21" s="1110" t="s">
        <v>135</v>
      </c>
      <c r="R21" s="1261"/>
      <c r="S21" s="682" t="s">
        <v>852</v>
      </c>
    </row>
    <row r="22" spans="2:24" x14ac:dyDescent="0.25">
      <c r="B22" s="1404"/>
      <c r="C22" s="684"/>
      <c r="D22" s="29"/>
      <c r="E22" s="1454"/>
      <c r="F22" s="1407">
        <v>0</v>
      </c>
      <c r="G22" s="1407"/>
      <c r="H22" s="1233">
        <v>2</v>
      </c>
      <c r="I22" s="1233"/>
      <c r="J22" s="1233"/>
      <c r="K22" s="1233">
        <v>3</v>
      </c>
      <c r="L22" s="1233"/>
      <c r="M22" s="1233"/>
      <c r="N22" s="1233">
        <v>4</v>
      </c>
      <c r="O22" s="1233"/>
      <c r="P22" s="1233"/>
      <c r="Q22" s="1283">
        <v>6</v>
      </c>
      <c r="R22" s="1432"/>
    </row>
    <row r="23" spans="2:24" ht="13.5" customHeight="1" thickBot="1" x14ac:dyDescent="0.3">
      <c r="B23" s="710"/>
      <c r="C23" s="710"/>
      <c r="D23" s="81" t="s">
        <v>0</v>
      </c>
      <c r="E23" s="1074" t="s">
        <v>214</v>
      </c>
      <c r="F23" s="1074"/>
      <c r="G23" s="1074"/>
      <c r="H23" s="1074"/>
      <c r="I23" s="1074"/>
      <c r="J23" s="1074"/>
      <c r="K23" s="1074"/>
      <c r="L23" s="1074"/>
      <c r="M23" s="1074"/>
      <c r="N23" s="1074"/>
      <c r="O23" s="1074"/>
      <c r="P23" s="1074"/>
      <c r="Q23" s="1074"/>
      <c r="R23" s="1074"/>
    </row>
    <row r="24" spans="2:24" ht="36.65" customHeight="1" x14ac:dyDescent="0.2">
      <c r="D24" s="1422" t="s">
        <v>419</v>
      </c>
      <c r="E24" s="1423"/>
      <c r="F24" s="1423"/>
      <c r="G24" s="1423"/>
      <c r="H24" s="1423"/>
      <c r="I24" s="1423"/>
      <c r="J24" s="1423"/>
      <c r="K24" s="1423"/>
      <c r="L24" s="1423"/>
      <c r="M24" s="1423"/>
      <c r="N24" s="1423"/>
      <c r="O24" s="1423"/>
      <c r="P24" s="1423"/>
      <c r="Q24" s="529"/>
      <c r="R24" s="529"/>
      <c r="S24" s="2"/>
      <c r="T24" s="2"/>
      <c r="U24" s="2"/>
      <c r="V24" s="2"/>
      <c r="W24" s="726"/>
      <c r="X24" s="726"/>
    </row>
    <row r="25" spans="2:24" ht="12.65" customHeight="1" x14ac:dyDescent="0.25">
      <c r="D25" s="1421" t="s">
        <v>628</v>
      </c>
      <c r="E25" s="1421"/>
      <c r="F25" s="1421"/>
      <c r="G25" s="1421"/>
      <c r="H25" s="1421"/>
      <c r="I25" s="1421"/>
      <c r="J25" s="1421"/>
      <c r="K25" s="1421"/>
      <c r="L25" s="1421"/>
      <c r="M25" s="1421"/>
      <c r="N25" s="1421"/>
      <c r="O25" s="1421"/>
      <c r="P25" s="1421"/>
      <c r="Q25" s="1421"/>
      <c r="R25" s="1421"/>
    </row>
  </sheetData>
  <mergeCells count="98">
    <mergeCell ref="B2:C2"/>
    <mergeCell ref="E2:E3"/>
    <mergeCell ref="F2:O3"/>
    <mergeCell ref="D1:R1"/>
    <mergeCell ref="Q6:R6"/>
    <mergeCell ref="G7:H7"/>
    <mergeCell ref="I7:J7"/>
    <mergeCell ref="K7:L7"/>
    <mergeCell ref="M7:N7"/>
    <mergeCell ref="O7:P7"/>
    <mergeCell ref="Q7:R7"/>
    <mergeCell ref="H12:I12"/>
    <mergeCell ref="G5:R5"/>
    <mergeCell ref="G6:H6"/>
    <mergeCell ref="I6:J6"/>
    <mergeCell ref="K6:L6"/>
    <mergeCell ref="M6:N6"/>
    <mergeCell ref="O6:P6"/>
    <mergeCell ref="O8:R8"/>
    <mergeCell ref="J9:M9"/>
    <mergeCell ref="O9:R9"/>
    <mergeCell ref="F9:H9"/>
    <mergeCell ref="P11:R11"/>
    <mergeCell ref="B17:B18"/>
    <mergeCell ref="Q17:R17"/>
    <mergeCell ref="N17:O17"/>
    <mergeCell ref="N11:O11"/>
    <mergeCell ref="L11:M11"/>
    <mergeCell ref="F11:G11"/>
    <mergeCell ref="H11:I11"/>
    <mergeCell ref="J11:K11"/>
    <mergeCell ref="G13:I13"/>
    <mergeCell ref="J13:L13"/>
    <mergeCell ref="M13:O13"/>
    <mergeCell ref="F12:G12"/>
    <mergeCell ref="B21:B22"/>
    <mergeCell ref="B5:B7"/>
    <mergeCell ref="B8:B9"/>
    <mergeCell ref="B11:B12"/>
    <mergeCell ref="B13:B14"/>
    <mergeCell ref="B15:B16"/>
    <mergeCell ref="B19:B20"/>
    <mergeCell ref="E23:R23"/>
    <mergeCell ref="J12:K12"/>
    <mergeCell ref="L12:M12"/>
    <mergeCell ref="N12:O12"/>
    <mergeCell ref="P12:R12"/>
    <mergeCell ref="K17:L17"/>
    <mergeCell ref="P13:R13"/>
    <mergeCell ref="P15:R15"/>
    <mergeCell ref="P16:R16"/>
    <mergeCell ref="H16:K16"/>
    <mergeCell ref="L16:O16"/>
    <mergeCell ref="H17:I17"/>
    <mergeCell ref="G14:I14"/>
    <mergeCell ref="J14:L14"/>
    <mergeCell ref="M14:O14"/>
    <mergeCell ref="F16:G16"/>
    <mergeCell ref="E21:E22"/>
    <mergeCell ref="N18:O18"/>
    <mergeCell ref="Q18:R18"/>
    <mergeCell ref="F19:G19"/>
    <mergeCell ref="H19:K19"/>
    <mergeCell ref="L19:O19"/>
    <mergeCell ref="H20:K20"/>
    <mergeCell ref="L20:O20"/>
    <mergeCell ref="E5:E7"/>
    <mergeCell ref="E8:E9"/>
    <mergeCell ref="F8:H8"/>
    <mergeCell ref="J8:M8"/>
    <mergeCell ref="D25:R25"/>
    <mergeCell ref="Q21:R21"/>
    <mergeCell ref="F22:G22"/>
    <mergeCell ref="H22:J22"/>
    <mergeCell ref="K22:M22"/>
    <mergeCell ref="N22:P22"/>
    <mergeCell ref="Q22:R22"/>
    <mergeCell ref="D24:P24"/>
    <mergeCell ref="N21:P21"/>
    <mergeCell ref="F21:G21"/>
    <mergeCell ref="H21:J21"/>
    <mergeCell ref="K21:M21"/>
    <mergeCell ref="E19:E20"/>
    <mergeCell ref="E17:E18"/>
    <mergeCell ref="E15:E16"/>
    <mergeCell ref="E13:E14"/>
    <mergeCell ref="E11:E12"/>
    <mergeCell ref="P14:R14"/>
    <mergeCell ref="P19:R19"/>
    <mergeCell ref="F20:G20"/>
    <mergeCell ref="P20:R20"/>
    <mergeCell ref="F18:G18"/>
    <mergeCell ref="H18:I18"/>
    <mergeCell ref="K18:L18"/>
    <mergeCell ref="F17:G17"/>
    <mergeCell ref="F15:G15"/>
    <mergeCell ref="H15:K15"/>
    <mergeCell ref="L15:O15"/>
  </mergeCells>
  <printOptions horizontalCentered="1"/>
  <pageMargins left="0.23622047244094491" right="0.23622047244094491" top="0.39370078740157483" bottom="0.39370078740157483" header="0.31496062992125984" footer="0.31496062992125984"/>
  <pageSetup paperSize="9" scale="70" fitToWidth="0" orientation="landscape" r:id="rId1"/>
  <headerFooter>
    <oddFooter>&amp;C_x000D_&amp;1#&amp;"Calibri"&amp;10&amp;K0000FF Restricted Use - À usage restreint</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3AF68-2E49-4E57-AE3F-0E4DD7598832}">
  <sheetPr codeName="Sheet26"/>
  <dimension ref="B1:R26"/>
  <sheetViews>
    <sheetView zoomScale="70" zoomScaleNormal="70" zoomScalePageLayoutView="53" workbookViewId="0">
      <selection activeCell="B16" sqref="B16:P17"/>
    </sheetView>
  </sheetViews>
  <sheetFormatPr defaultRowHeight="12.5" x14ac:dyDescent="0.25"/>
  <cols>
    <col min="1" max="1" width="5.26953125" style="711" customWidth="1"/>
    <col min="2" max="2" width="7.81640625" style="711" customWidth="1"/>
    <col min="3" max="3" width="10.453125" style="711" customWidth="1"/>
    <col min="4" max="4" width="61.6328125" style="711" customWidth="1"/>
    <col min="5" max="5" width="6.81640625" style="711" customWidth="1"/>
    <col min="6" max="6" width="11" style="711" customWidth="1"/>
    <col min="7" max="7" width="9.7265625" style="711" customWidth="1"/>
    <col min="8" max="8" width="10.81640625" style="711" customWidth="1"/>
    <col min="9" max="9" width="8.81640625" style="711" customWidth="1"/>
    <col min="10" max="10" width="7.1796875" style="711" customWidth="1"/>
    <col min="11" max="13" width="5.54296875" style="711" customWidth="1"/>
    <col min="14" max="14" width="9.26953125" style="711" customWidth="1"/>
    <col min="15" max="15" width="11.81640625" style="711" customWidth="1"/>
    <col min="16" max="16" width="8.1796875" style="711" customWidth="1"/>
    <col min="17" max="17" width="17.81640625" style="711" customWidth="1"/>
    <col min="18" max="174" width="8.7265625" style="711"/>
    <col min="175" max="175" width="34.54296875" style="711" customWidth="1"/>
    <col min="176" max="176" width="9.81640625" style="711" customWidth="1"/>
    <col min="177" max="177" width="11.453125" style="711" bestFit="1" customWidth="1"/>
    <col min="178" max="178" width="11.7265625" style="711" customWidth="1"/>
    <col min="179" max="179" width="12.7265625" style="711" customWidth="1"/>
    <col min="180" max="180" width="12.453125" style="711" customWidth="1"/>
    <col min="181" max="181" width="10.81640625" style="711" customWidth="1"/>
    <col min="182" max="182" width="11.453125" style="711" customWidth="1"/>
    <col min="183" max="430" width="8.7265625" style="711"/>
    <col min="431" max="431" width="34.54296875" style="711" customWidth="1"/>
    <col min="432" max="432" width="9.81640625" style="711" customWidth="1"/>
    <col min="433" max="433" width="11.453125" style="711" bestFit="1" customWidth="1"/>
    <col min="434" max="434" width="11.7265625" style="711" customWidth="1"/>
    <col min="435" max="435" width="12.7265625" style="711" customWidth="1"/>
    <col min="436" max="436" width="12.453125" style="711" customWidth="1"/>
    <col min="437" max="437" width="10.81640625" style="711" customWidth="1"/>
    <col min="438" max="438" width="11.453125" style="711" customWidth="1"/>
    <col min="439" max="686" width="8.7265625" style="711"/>
    <col min="687" max="687" width="34.54296875" style="711" customWidth="1"/>
    <col min="688" max="688" width="9.81640625" style="711" customWidth="1"/>
    <col min="689" max="689" width="11.453125" style="711" bestFit="1" customWidth="1"/>
    <col min="690" max="690" width="11.7265625" style="711" customWidth="1"/>
    <col min="691" max="691" width="12.7265625" style="711" customWidth="1"/>
    <col min="692" max="692" width="12.453125" style="711" customWidth="1"/>
    <col min="693" max="693" width="10.81640625" style="711" customWidth="1"/>
    <col min="694" max="694" width="11.453125" style="711" customWidth="1"/>
    <col min="695" max="942" width="8.7265625" style="711"/>
    <col min="943" max="943" width="34.54296875" style="711" customWidth="1"/>
    <col min="944" max="944" width="9.81640625" style="711" customWidth="1"/>
    <col min="945" max="945" width="11.453125" style="711" bestFit="1" customWidth="1"/>
    <col min="946" max="946" width="11.7265625" style="711" customWidth="1"/>
    <col min="947" max="947" width="12.7265625" style="711" customWidth="1"/>
    <col min="948" max="948" width="12.453125" style="711" customWidth="1"/>
    <col min="949" max="949" width="10.81640625" style="711" customWidth="1"/>
    <col min="950" max="950" width="11.453125" style="711" customWidth="1"/>
    <col min="951" max="1198" width="8.7265625" style="711"/>
    <col min="1199" max="1199" width="34.54296875" style="711" customWidth="1"/>
    <col min="1200" max="1200" width="9.81640625" style="711" customWidth="1"/>
    <col min="1201" max="1201" width="11.453125" style="711" bestFit="1" customWidth="1"/>
    <col min="1202" max="1202" width="11.7265625" style="711" customWidth="1"/>
    <col min="1203" max="1203" width="12.7265625" style="711" customWidth="1"/>
    <col min="1204" max="1204" width="12.453125" style="711" customWidth="1"/>
    <col min="1205" max="1205" width="10.81640625" style="711" customWidth="1"/>
    <col min="1206" max="1206" width="11.453125" style="711" customWidth="1"/>
    <col min="1207" max="1454" width="8.7265625" style="711"/>
    <col min="1455" max="1455" width="34.54296875" style="711" customWidth="1"/>
    <col min="1456" max="1456" width="9.81640625" style="711" customWidth="1"/>
    <col min="1457" max="1457" width="11.453125" style="711" bestFit="1" customWidth="1"/>
    <col min="1458" max="1458" width="11.7265625" style="711" customWidth="1"/>
    <col min="1459" max="1459" width="12.7265625" style="711" customWidth="1"/>
    <col min="1460" max="1460" width="12.453125" style="711" customWidth="1"/>
    <col min="1461" max="1461" width="10.81640625" style="711" customWidth="1"/>
    <col min="1462" max="1462" width="11.453125" style="711" customWidth="1"/>
    <col min="1463" max="1710" width="8.7265625" style="711"/>
    <col min="1711" max="1711" width="34.54296875" style="711" customWidth="1"/>
    <col min="1712" max="1712" width="9.81640625" style="711" customWidth="1"/>
    <col min="1713" max="1713" width="11.453125" style="711" bestFit="1" customWidth="1"/>
    <col min="1714" max="1714" width="11.7265625" style="711" customWidth="1"/>
    <col min="1715" max="1715" width="12.7265625" style="711" customWidth="1"/>
    <col min="1716" max="1716" width="12.453125" style="711" customWidth="1"/>
    <col min="1717" max="1717" width="10.81640625" style="711" customWidth="1"/>
    <col min="1718" max="1718" width="11.453125" style="711" customWidth="1"/>
    <col min="1719" max="1966" width="8.7265625" style="711"/>
    <col min="1967" max="1967" width="34.54296875" style="711" customWidth="1"/>
    <col min="1968" max="1968" width="9.81640625" style="711" customWidth="1"/>
    <col min="1969" max="1969" width="11.453125" style="711" bestFit="1" customWidth="1"/>
    <col min="1970" max="1970" width="11.7265625" style="711" customWidth="1"/>
    <col min="1971" max="1971" width="12.7265625" style="711" customWidth="1"/>
    <col min="1972" max="1972" width="12.453125" style="711" customWidth="1"/>
    <col min="1973" max="1973" width="10.81640625" style="711" customWidth="1"/>
    <col min="1974" max="1974" width="11.453125" style="711" customWidth="1"/>
    <col min="1975" max="2222" width="8.7265625" style="711"/>
    <col min="2223" max="2223" width="34.54296875" style="711" customWidth="1"/>
    <col min="2224" max="2224" width="9.81640625" style="711" customWidth="1"/>
    <col min="2225" max="2225" width="11.453125" style="711" bestFit="1" customWidth="1"/>
    <col min="2226" max="2226" width="11.7265625" style="711" customWidth="1"/>
    <col min="2227" max="2227" width="12.7265625" style="711" customWidth="1"/>
    <col min="2228" max="2228" width="12.453125" style="711" customWidth="1"/>
    <col min="2229" max="2229" width="10.81640625" style="711" customWidth="1"/>
    <col min="2230" max="2230" width="11.453125" style="711" customWidth="1"/>
    <col min="2231" max="2478" width="8.7265625" style="711"/>
    <col min="2479" max="2479" width="34.54296875" style="711" customWidth="1"/>
    <col min="2480" max="2480" width="9.81640625" style="711" customWidth="1"/>
    <col min="2481" max="2481" width="11.453125" style="711" bestFit="1" customWidth="1"/>
    <col min="2482" max="2482" width="11.7265625" style="711" customWidth="1"/>
    <col min="2483" max="2483" width="12.7265625" style="711" customWidth="1"/>
    <col min="2484" max="2484" width="12.453125" style="711" customWidth="1"/>
    <col min="2485" max="2485" width="10.81640625" style="711" customWidth="1"/>
    <col min="2486" max="2486" width="11.453125" style="711" customWidth="1"/>
    <col min="2487" max="2734" width="8.7265625" style="711"/>
    <col min="2735" max="2735" width="34.54296875" style="711" customWidth="1"/>
    <col min="2736" max="2736" width="9.81640625" style="711" customWidth="1"/>
    <col min="2737" max="2737" width="11.453125" style="711" bestFit="1" customWidth="1"/>
    <col min="2738" max="2738" width="11.7265625" style="711" customWidth="1"/>
    <col min="2739" max="2739" width="12.7265625" style="711" customWidth="1"/>
    <col min="2740" max="2740" width="12.453125" style="711" customWidth="1"/>
    <col min="2741" max="2741" width="10.81640625" style="711" customWidth="1"/>
    <col min="2742" max="2742" width="11.453125" style="711" customWidth="1"/>
    <col min="2743" max="2990" width="8.7265625" style="711"/>
    <col min="2991" max="2991" width="34.54296875" style="711" customWidth="1"/>
    <col min="2992" max="2992" width="9.81640625" style="711" customWidth="1"/>
    <col min="2993" max="2993" width="11.453125" style="711" bestFit="1" customWidth="1"/>
    <col min="2994" max="2994" width="11.7265625" style="711" customWidth="1"/>
    <col min="2995" max="2995" width="12.7265625" style="711" customWidth="1"/>
    <col min="2996" max="2996" width="12.453125" style="711" customWidth="1"/>
    <col min="2997" max="2997" width="10.81640625" style="711" customWidth="1"/>
    <col min="2998" max="2998" width="11.453125" style="711" customWidth="1"/>
    <col min="2999" max="3246" width="8.7265625" style="711"/>
    <col min="3247" max="3247" width="34.54296875" style="711" customWidth="1"/>
    <col min="3248" max="3248" width="9.81640625" style="711" customWidth="1"/>
    <col min="3249" max="3249" width="11.453125" style="711" bestFit="1" customWidth="1"/>
    <col min="3250" max="3250" width="11.7265625" style="711" customWidth="1"/>
    <col min="3251" max="3251" width="12.7265625" style="711" customWidth="1"/>
    <col min="3252" max="3252" width="12.453125" style="711" customWidth="1"/>
    <col min="3253" max="3253" width="10.81640625" style="711" customWidth="1"/>
    <col min="3254" max="3254" width="11.453125" style="711" customWidth="1"/>
    <col min="3255" max="3502" width="8.7265625" style="711"/>
    <col min="3503" max="3503" width="34.54296875" style="711" customWidth="1"/>
    <col min="3504" max="3504" width="9.81640625" style="711" customWidth="1"/>
    <col min="3505" max="3505" width="11.453125" style="711" bestFit="1" customWidth="1"/>
    <col min="3506" max="3506" width="11.7265625" style="711" customWidth="1"/>
    <col min="3507" max="3507" width="12.7265625" style="711" customWidth="1"/>
    <col min="3508" max="3508" width="12.453125" style="711" customWidth="1"/>
    <col min="3509" max="3509" width="10.81640625" style="711" customWidth="1"/>
    <col min="3510" max="3510" width="11.453125" style="711" customWidth="1"/>
    <col min="3511" max="3758" width="8.7265625" style="711"/>
    <col min="3759" max="3759" width="34.54296875" style="711" customWidth="1"/>
    <col min="3760" max="3760" width="9.81640625" style="711" customWidth="1"/>
    <col min="3761" max="3761" width="11.453125" style="711" bestFit="1" customWidth="1"/>
    <col min="3762" max="3762" width="11.7265625" style="711" customWidth="1"/>
    <col min="3763" max="3763" width="12.7265625" style="711" customWidth="1"/>
    <col min="3764" max="3764" width="12.453125" style="711" customWidth="1"/>
    <col min="3765" max="3765" width="10.81640625" style="711" customWidth="1"/>
    <col min="3766" max="3766" width="11.453125" style="711" customWidth="1"/>
    <col min="3767" max="4014" width="8.7265625" style="711"/>
    <col min="4015" max="4015" width="34.54296875" style="711" customWidth="1"/>
    <col min="4016" max="4016" width="9.81640625" style="711" customWidth="1"/>
    <col min="4017" max="4017" width="11.453125" style="711" bestFit="1" customWidth="1"/>
    <col min="4018" max="4018" width="11.7265625" style="711" customWidth="1"/>
    <col min="4019" max="4019" width="12.7265625" style="711" customWidth="1"/>
    <col min="4020" max="4020" width="12.453125" style="711" customWidth="1"/>
    <col min="4021" max="4021" width="10.81640625" style="711" customWidth="1"/>
    <col min="4022" max="4022" width="11.453125" style="711" customWidth="1"/>
    <col min="4023" max="4270" width="8.7265625" style="711"/>
    <col min="4271" max="4271" width="34.54296875" style="711" customWidth="1"/>
    <col min="4272" max="4272" width="9.81640625" style="711" customWidth="1"/>
    <col min="4273" max="4273" width="11.453125" style="711" bestFit="1" customWidth="1"/>
    <col min="4274" max="4274" width="11.7265625" style="711" customWidth="1"/>
    <col min="4275" max="4275" width="12.7265625" style="711" customWidth="1"/>
    <col min="4276" max="4276" width="12.453125" style="711" customWidth="1"/>
    <col min="4277" max="4277" width="10.81640625" style="711" customWidth="1"/>
    <col min="4278" max="4278" width="11.453125" style="711" customWidth="1"/>
    <col min="4279" max="4526" width="8.7265625" style="711"/>
    <col min="4527" max="4527" width="34.54296875" style="711" customWidth="1"/>
    <col min="4528" max="4528" width="9.81640625" style="711" customWidth="1"/>
    <col min="4529" max="4529" width="11.453125" style="711" bestFit="1" customWidth="1"/>
    <col min="4530" max="4530" width="11.7265625" style="711" customWidth="1"/>
    <col min="4531" max="4531" width="12.7265625" style="711" customWidth="1"/>
    <col min="4532" max="4532" width="12.453125" style="711" customWidth="1"/>
    <col min="4533" max="4533" width="10.81640625" style="711" customWidth="1"/>
    <col min="4534" max="4534" width="11.453125" style="711" customWidth="1"/>
    <col min="4535" max="4782" width="8.7265625" style="711"/>
    <col min="4783" max="4783" width="34.54296875" style="711" customWidth="1"/>
    <col min="4784" max="4784" width="9.81640625" style="711" customWidth="1"/>
    <col min="4785" max="4785" width="11.453125" style="711" bestFit="1" customWidth="1"/>
    <col min="4786" max="4786" width="11.7265625" style="711" customWidth="1"/>
    <col min="4787" max="4787" width="12.7265625" style="711" customWidth="1"/>
    <col min="4788" max="4788" width="12.453125" style="711" customWidth="1"/>
    <col min="4789" max="4789" width="10.81640625" style="711" customWidth="1"/>
    <col min="4790" max="4790" width="11.453125" style="711" customWidth="1"/>
    <col min="4791" max="5038" width="8.7265625" style="711"/>
    <col min="5039" max="5039" width="34.54296875" style="711" customWidth="1"/>
    <col min="5040" max="5040" width="9.81640625" style="711" customWidth="1"/>
    <col min="5041" max="5041" width="11.453125" style="711" bestFit="1" customWidth="1"/>
    <col min="5042" max="5042" width="11.7265625" style="711" customWidth="1"/>
    <col min="5043" max="5043" width="12.7265625" style="711" customWidth="1"/>
    <col min="5044" max="5044" width="12.453125" style="711" customWidth="1"/>
    <col min="5045" max="5045" width="10.81640625" style="711" customWidth="1"/>
    <col min="5046" max="5046" width="11.453125" style="711" customWidth="1"/>
    <col min="5047" max="5294" width="8.7265625" style="711"/>
    <col min="5295" max="5295" width="34.54296875" style="711" customWidth="1"/>
    <col min="5296" max="5296" width="9.81640625" style="711" customWidth="1"/>
    <col min="5297" max="5297" width="11.453125" style="711" bestFit="1" customWidth="1"/>
    <col min="5298" max="5298" width="11.7265625" style="711" customWidth="1"/>
    <col min="5299" max="5299" width="12.7265625" style="711" customWidth="1"/>
    <col min="5300" max="5300" width="12.453125" style="711" customWidth="1"/>
    <col min="5301" max="5301" width="10.81640625" style="711" customWidth="1"/>
    <col min="5302" max="5302" width="11.453125" style="711" customWidth="1"/>
    <col min="5303" max="5550" width="8.7265625" style="711"/>
    <col min="5551" max="5551" width="34.54296875" style="711" customWidth="1"/>
    <col min="5552" max="5552" width="9.81640625" style="711" customWidth="1"/>
    <col min="5553" max="5553" width="11.453125" style="711" bestFit="1" customWidth="1"/>
    <col min="5554" max="5554" width="11.7265625" style="711" customWidth="1"/>
    <col min="5555" max="5555" width="12.7265625" style="711" customWidth="1"/>
    <col min="5556" max="5556" width="12.453125" style="711" customWidth="1"/>
    <col min="5557" max="5557" width="10.81640625" style="711" customWidth="1"/>
    <col min="5558" max="5558" width="11.453125" style="711" customWidth="1"/>
    <col min="5559" max="5806" width="8.7265625" style="711"/>
    <col min="5807" max="5807" width="34.54296875" style="711" customWidth="1"/>
    <col min="5808" max="5808" width="9.81640625" style="711" customWidth="1"/>
    <col min="5809" max="5809" width="11.453125" style="711" bestFit="1" customWidth="1"/>
    <col min="5810" max="5810" width="11.7265625" style="711" customWidth="1"/>
    <col min="5811" max="5811" width="12.7265625" style="711" customWidth="1"/>
    <col min="5812" max="5812" width="12.453125" style="711" customWidth="1"/>
    <col min="5813" max="5813" width="10.81640625" style="711" customWidth="1"/>
    <col min="5814" max="5814" width="11.453125" style="711" customWidth="1"/>
    <col min="5815" max="6062" width="8.7265625" style="711"/>
    <col min="6063" max="6063" width="34.54296875" style="711" customWidth="1"/>
    <col min="6064" max="6064" width="9.81640625" style="711" customWidth="1"/>
    <col min="6065" max="6065" width="11.453125" style="711" bestFit="1" customWidth="1"/>
    <col min="6066" max="6066" width="11.7265625" style="711" customWidth="1"/>
    <col min="6067" max="6067" width="12.7265625" style="711" customWidth="1"/>
    <col min="6068" max="6068" width="12.453125" style="711" customWidth="1"/>
    <col min="6069" max="6069" width="10.81640625" style="711" customWidth="1"/>
    <col min="6070" max="6070" width="11.453125" style="711" customWidth="1"/>
    <col min="6071" max="6318" width="8.7265625" style="711"/>
    <col min="6319" max="6319" width="34.54296875" style="711" customWidth="1"/>
    <col min="6320" max="6320" width="9.81640625" style="711" customWidth="1"/>
    <col min="6321" max="6321" width="11.453125" style="711" bestFit="1" customWidth="1"/>
    <col min="6322" max="6322" width="11.7265625" style="711" customWidth="1"/>
    <col min="6323" max="6323" width="12.7265625" style="711" customWidth="1"/>
    <col min="6324" max="6324" width="12.453125" style="711" customWidth="1"/>
    <col min="6325" max="6325" width="10.81640625" style="711" customWidth="1"/>
    <col min="6326" max="6326" width="11.453125" style="711" customWidth="1"/>
    <col min="6327" max="6574" width="8.7265625" style="711"/>
    <col min="6575" max="6575" width="34.54296875" style="711" customWidth="1"/>
    <col min="6576" max="6576" width="9.81640625" style="711" customWidth="1"/>
    <col min="6577" max="6577" width="11.453125" style="711" bestFit="1" customWidth="1"/>
    <col min="6578" max="6578" width="11.7265625" style="711" customWidth="1"/>
    <col min="6579" max="6579" width="12.7265625" style="711" customWidth="1"/>
    <col min="6580" max="6580" width="12.453125" style="711" customWidth="1"/>
    <col min="6581" max="6581" width="10.81640625" style="711" customWidth="1"/>
    <col min="6582" max="6582" width="11.453125" style="711" customWidth="1"/>
    <col min="6583" max="6830" width="8.7265625" style="711"/>
    <col min="6831" max="6831" width="34.54296875" style="711" customWidth="1"/>
    <col min="6832" max="6832" width="9.81640625" style="711" customWidth="1"/>
    <col min="6833" max="6833" width="11.453125" style="711" bestFit="1" customWidth="1"/>
    <col min="6834" max="6834" width="11.7265625" style="711" customWidth="1"/>
    <col min="6835" max="6835" width="12.7265625" style="711" customWidth="1"/>
    <col min="6836" max="6836" width="12.453125" style="711" customWidth="1"/>
    <col min="6837" max="6837" width="10.81640625" style="711" customWidth="1"/>
    <col min="6838" max="6838" width="11.453125" style="711" customWidth="1"/>
    <col min="6839" max="7086" width="8.7265625" style="711"/>
    <col min="7087" max="7087" width="34.54296875" style="711" customWidth="1"/>
    <col min="7088" max="7088" width="9.81640625" style="711" customWidth="1"/>
    <col min="7089" max="7089" width="11.453125" style="711" bestFit="1" customWidth="1"/>
    <col min="7090" max="7090" width="11.7265625" style="711" customWidth="1"/>
    <col min="7091" max="7091" width="12.7265625" style="711" customWidth="1"/>
    <col min="7092" max="7092" width="12.453125" style="711" customWidth="1"/>
    <col min="7093" max="7093" width="10.81640625" style="711" customWidth="1"/>
    <col min="7094" max="7094" width="11.453125" style="711" customWidth="1"/>
    <col min="7095" max="7342" width="8.7265625" style="711"/>
    <col min="7343" max="7343" width="34.54296875" style="711" customWidth="1"/>
    <col min="7344" max="7344" width="9.81640625" style="711" customWidth="1"/>
    <col min="7345" max="7345" width="11.453125" style="711" bestFit="1" customWidth="1"/>
    <col min="7346" max="7346" width="11.7265625" style="711" customWidth="1"/>
    <col min="7347" max="7347" width="12.7265625" style="711" customWidth="1"/>
    <col min="7348" max="7348" width="12.453125" style="711" customWidth="1"/>
    <col min="7349" max="7349" width="10.81640625" style="711" customWidth="1"/>
    <col min="7350" max="7350" width="11.453125" style="711" customWidth="1"/>
    <col min="7351" max="7598" width="8.7265625" style="711"/>
    <col min="7599" max="7599" width="34.54296875" style="711" customWidth="1"/>
    <col min="7600" max="7600" width="9.81640625" style="711" customWidth="1"/>
    <col min="7601" max="7601" width="11.453125" style="711" bestFit="1" customWidth="1"/>
    <col min="7602" max="7602" width="11.7265625" style="711" customWidth="1"/>
    <col min="7603" max="7603" width="12.7265625" style="711" customWidth="1"/>
    <col min="7604" max="7604" width="12.453125" style="711" customWidth="1"/>
    <col min="7605" max="7605" width="10.81640625" style="711" customWidth="1"/>
    <col min="7606" max="7606" width="11.453125" style="711" customWidth="1"/>
    <col min="7607" max="7854" width="8.7265625" style="711"/>
    <col min="7855" max="7855" width="34.54296875" style="711" customWidth="1"/>
    <col min="7856" max="7856" width="9.81640625" style="711" customWidth="1"/>
    <col min="7857" max="7857" width="11.453125" style="711" bestFit="1" customWidth="1"/>
    <col min="7858" max="7858" width="11.7265625" style="711" customWidth="1"/>
    <col min="7859" max="7859" width="12.7265625" style="711" customWidth="1"/>
    <col min="7860" max="7860" width="12.453125" style="711" customWidth="1"/>
    <col min="7861" max="7861" width="10.81640625" style="711" customWidth="1"/>
    <col min="7862" max="7862" width="11.453125" style="711" customWidth="1"/>
    <col min="7863" max="8110" width="8.7265625" style="711"/>
    <col min="8111" max="8111" width="34.54296875" style="711" customWidth="1"/>
    <col min="8112" max="8112" width="9.81640625" style="711" customWidth="1"/>
    <col min="8113" max="8113" width="11.453125" style="711" bestFit="1" customWidth="1"/>
    <col min="8114" max="8114" width="11.7265625" style="711" customWidth="1"/>
    <col min="8115" max="8115" width="12.7265625" style="711" customWidth="1"/>
    <col min="8116" max="8116" width="12.453125" style="711" customWidth="1"/>
    <col min="8117" max="8117" width="10.81640625" style="711" customWidth="1"/>
    <col min="8118" max="8118" width="11.453125" style="711" customWidth="1"/>
    <col min="8119" max="8366" width="8.7265625" style="711"/>
    <col min="8367" max="8367" width="34.54296875" style="711" customWidth="1"/>
    <col min="8368" max="8368" width="9.81640625" style="711" customWidth="1"/>
    <col min="8369" max="8369" width="11.453125" style="711" bestFit="1" customWidth="1"/>
    <col min="8370" max="8370" width="11.7265625" style="711" customWidth="1"/>
    <col min="8371" max="8371" width="12.7265625" style="711" customWidth="1"/>
    <col min="8372" max="8372" width="12.453125" style="711" customWidth="1"/>
    <col min="8373" max="8373" width="10.81640625" style="711" customWidth="1"/>
    <col min="8374" max="8374" width="11.453125" style="711" customWidth="1"/>
    <col min="8375" max="8622" width="8.7265625" style="711"/>
    <col min="8623" max="8623" width="34.54296875" style="711" customWidth="1"/>
    <col min="8624" max="8624" width="9.81640625" style="711" customWidth="1"/>
    <col min="8625" max="8625" width="11.453125" style="711" bestFit="1" customWidth="1"/>
    <col min="8626" max="8626" width="11.7265625" style="711" customWidth="1"/>
    <col min="8627" max="8627" width="12.7265625" style="711" customWidth="1"/>
    <col min="8628" max="8628" width="12.453125" style="711" customWidth="1"/>
    <col min="8629" max="8629" width="10.81640625" style="711" customWidth="1"/>
    <col min="8630" max="8630" width="11.453125" style="711" customWidth="1"/>
    <col min="8631" max="8878" width="8.7265625" style="711"/>
    <col min="8879" max="8879" width="34.54296875" style="711" customWidth="1"/>
    <col min="8880" max="8880" width="9.81640625" style="711" customWidth="1"/>
    <col min="8881" max="8881" width="11.453125" style="711" bestFit="1" customWidth="1"/>
    <col min="8882" max="8882" width="11.7265625" style="711" customWidth="1"/>
    <col min="8883" max="8883" width="12.7265625" style="711" customWidth="1"/>
    <col min="8884" max="8884" width="12.453125" style="711" customWidth="1"/>
    <col min="8885" max="8885" width="10.81640625" style="711" customWidth="1"/>
    <col min="8886" max="8886" width="11.453125" style="711" customWidth="1"/>
    <col min="8887" max="9134" width="8.7265625" style="711"/>
    <col min="9135" max="9135" width="34.54296875" style="711" customWidth="1"/>
    <col min="9136" max="9136" width="9.81640625" style="711" customWidth="1"/>
    <col min="9137" max="9137" width="11.453125" style="711" bestFit="1" customWidth="1"/>
    <col min="9138" max="9138" width="11.7265625" style="711" customWidth="1"/>
    <col min="9139" max="9139" width="12.7265625" style="711" customWidth="1"/>
    <col min="9140" max="9140" width="12.453125" style="711" customWidth="1"/>
    <col min="9141" max="9141" width="10.81640625" style="711" customWidth="1"/>
    <col min="9142" max="9142" width="11.453125" style="711" customWidth="1"/>
    <col min="9143" max="9390" width="8.7265625" style="711"/>
    <col min="9391" max="9391" width="34.54296875" style="711" customWidth="1"/>
    <col min="9392" max="9392" width="9.81640625" style="711" customWidth="1"/>
    <col min="9393" max="9393" width="11.453125" style="711" bestFit="1" customWidth="1"/>
    <col min="9394" max="9394" width="11.7265625" style="711" customWidth="1"/>
    <col min="9395" max="9395" width="12.7265625" style="711" customWidth="1"/>
    <col min="9396" max="9396" width="12.453125" style="711" customWidth="1"/>
    <col min="9397" max="9397" width="10.81640625" style="711" customWidth="1"/>
    <col min="9398" max="9398" width="11.453125" style="711" customWidth="1"/>
    <col min="9399" max="9646" width="8.7265625" style="711"/>
    <col min="9647" max="9647" width="34.54296875" style="711" customWidth="1"/>
    <col min="9648" max="9648" width="9.81640625" style="711" customWidth="1"/>
    <col min="9649" max="9649" width="11.453125" style="711" bestFit="1" customWidth="1"/>
    <col min="9650" max="9650" width="11.7265625" style="711" customWidth="1"/>
    <col min="9651" max="9651" width="12.7265625" style="711" customWidth="1"/>
    <col min="9652" max="9652" width="12.453125" style="711" customWidth="1"/>
    <col min="9653" max="9653" width="10.81640625" style="711" customWidth="1"/>
    <col min="9654" max="9654" width="11.453125" style="711" customWidth="1"/>
    <col min="9655" max="9902" width="8.7265625" style="711"/>
    <col min="9903" max="9903" width="34.54296875" style="711" customWidth="1"/>
    <col min="9904" max="9904" width="9.81640625" style="711" customWidth="1"/>
    <col min="9905" max="9905" width="11.453125" style="711" bestFit="1" customWidth="1"/>
    <col min="9906" max="9906" width="11.7265625" style="711" customWidth="1"/>
    <col min="9907" max="9907" width="12.7265625" style="711" customWidth="1"/>
    <col min="9908" max="9908" width="12.453125" style="711" customWidth="1"/>
    <col min="9909" max="9909" width="10.81640625" style="711" customWidth="1"/>
    <col min="9910" max="9910" width="11.453125" style="711" customWidth="1"/>
    <col min="9911" max="10158" width="8.7265625" style="711"/>
    <col min="10159" max="10159" width="34.54296875" style="711" customWidth="1"/>
    <col min="10160" max="10160" width="9.81640625" style="711" customWidth="1"/>
    <col min="10161" max="10161" width="11.453125" style="711" bestFit="1" customWidth="1"/>
    <col min="10162" max="10162" width="11.7265625" style="711" customWidth="1"/>
    <col min="10163" max="10163" width="12.7265625" style="711" customWidth="1"/>
    <col min="10164" max="10164" width="12.453125" style="711" customWidth="1"/>
    <col min="10165" max="10165" width="10.81640625" style="711" customWidth="1"/>
    <col min="10166" max="10166" width="11.453125" style="711" customWidth="1"/>
    <col min="10167" max="10414" width="8.7265625" style="711"/>
    <col min="10415" max="10415" width="34.54296875" style="711" customWidth="1"/>
    <col min="10416" max="10416" width="9.81640625" style="711" customWidth="1"/>
    <col min="10417" max="10417" width="11.453125" style="711" bestFit="1" customWidth="1"/>
    <col min="10418" max="10418" width="11.7265625" style="711" customWidth="1"/>
    <col min="10419" max="10419" width="12.7265625" style="711" customWidth="1"/>
    <col min="10420" max="10420" width="12.453125" style="711" customWidth="1"/>
    <col min="10421" max="10421" width="10.81640625" style="711" customWidth="1"/>
    <col min="10422" max="10422" width="11.453125" style="711" customWidth="1"/>
    <col min="10423" max="10670" width="8.7265625" style="711"/>
    <col min="10671" max="10671" width="34.54296875" style="711" customWidth="1"/>
    <col min="10672" max="10672" width="9.81640625" style="711" customWidth="1"/>
    <col min="10673" max="10673" width="11.453125" style="711" bestFit="1" customWidth="1"/>
    <col min="10674" max="10674" width="11.7265625" style="711" customWidth="1"/>
    <col min="10675" max="10675" width="12.7265625" style="711" customWidth="1"/>
    <col min="10676" max="10676" width="12.453125" style="711" customWidth="1"/>
    <col min="10677" max="10677" width="10.81640625" style="711" customWidth="1"/>
    <col min="10678" max="10678" width="11.453125" style="711" customWidth="1"/>
    <col min="10679" max="10926" width="8.7265625" style="711"/>
    <col min="10927" max="10927" width="34.54296875" style="711" customWidth="1"/>
    <col min="10928" max="10928" width="9.81640625" style="711" customWidth="1"/>
    <col min="10929" max="10929" width="11.453125" style="711" bestFit="1" customWidth="1"/>
    <col min="10930" max="10930" width="11.7265625" style="711" customWidth="1"/>
    <col min="10931" max="10931" width="12.7265625" style="711" customWidth="1"/>
    <col min="10932" max="10932" width="12.453125" style="711" customWidth="1"/>
    <col min="10933" max="10933" width="10.81640625" style="711" customWidth="1"/>
    <col min="10934" max="10934" width="11.453125" style="711" customWidth="1"/>
    <col min="10935" max="11182" width="8.7265625" style="711"/>
    <col min="11183" max="11183" width="34.54296875" style="711" customWidth="1"/>
    <col min="11184" max="11184" width="9.81640625" style="711" customWidth="1"/>
    <col min="11185" max="11185" width="11.453125" style="711" bestFit="1" customWidth="1"/>
    <col min="11186" max="11186" width="11.7265625" style="711" customWidth="1"/>
    <col min="11187" max="11187" width="12.7265625" style="711" customWidth="1"/>
    <col min="11188" max="11188" width="12.453125" style="711" customWidth="1"/>
    <col min="11189" max="11189" width="10.81640625" style="711" customWidth="1"/>
    <col min="11190" max="11190" width="11.453125" style="711" customWidth="1"/>
    <col min="11191" max="11438" width="8.7265625" style="711"/>
    <col min="11439" max="11439" width="34.54296875" style="711" customWidth="1"/>
    <col min="11440" max="11440" width="9.81640625" style="711" customWidth="1"/>
    <col min="11441" max="11441" width="11.453125" style="711" bestFit="1" customWidth="1"/>
    <col min="11442" max="11442" width="11.7265625" style="711" customWidth="1"/>
    <col min="11443" max="11443" width="12.7265625" style="711" customWidth="1"/>
    <col min="11444" max="11444" width="12.453125" style="711" customWidth="1"/>
    <col min="11445" max="11445" width="10.81640625" style="711" customWidth="1"/>
    <col min="11446" max="11446" width="11.453125" style="711" customWidth="1"/>
    <col min="11447" max="11694" width="8.7265625" style="711"/>
    <col min="11695" max="11695" width="34.54296875" style="711" customWidth="1"/>
    <col min="11696" max="11696" width="9.81640625" style="711" customWidth="1"/>
    <col min="11697" max="11697" width="11.453125" style="711" bestFit="1" customWidth="1"/>
    <col min="11698" max="11698" width="11.7265625" style="711" customWidth="1"/>
    <col min="11699" max="11699" width="12.7265625" style="711" customWidth="1"/>
    <col min="11700" max="11700" width="12.453125" style="711" customWidth="1"/>
    <col min="11701" max="11701" width="10.81640625" style="711" customWidth="1"/>
    <col min="11702" max="11702" width="11.453125" style="711" customWidth="1"/>
    <col min="11703" max="11950" width="8.7265625" style="711"/>
    <col min="11951" max="11951" width="34.54296875" style="711" customWidth="1"/>
    <col min="11952" max="11952" width="9.81640625" style="711" customWidth="1"/>
    <col min="11953" max="11953" width="11.453125" style="711" bestFit="1" customWidth="1"/>
    <col min="11954" max="11954" width="11.7265625" style="711" customWidth="1"/>
    <col min="11955" max="11955" width="12.7265625" style="711" customWidth="1"/>
    <col min="11956" max="11956" width="12.453125" style="711" customWidth="1"/>
    <col min="11957" max="11957" width="10.81640625" style="711" customWidth="1"/>
    <col min="11958" max="11958" width="11.453125" style="711" customWidth="1"/>
    <col min="11959" max="12206" width="8.7265625" style="711"/>
    <col min="12207" max="12207" width="34.54296875" style="711" customWidth="1"/>
    <col min="12208" max="12208" width="9.81640625" style="711" customWidth="1"/>
    <col min="12209" max="12209" width="11.453125" style="711" bestFit="1" customWidth="1"/>
    <col min="12210" max="12210" width="11.7265625" style="711" customWidth="1"/>
    <col min="12211" max="12211" width="12.7265625" style="711" customWidth="1"/>
    <col min="12212" max="12212" width="12.453125" style="711" customWidth="1"/>
    <col min="12213" max="12213" width="10.81640625" style="711" customWidth="1"/>
    <col min="12214" max="12214" width="11.453125" style="711" customWidth="1"/>
    <col min="12215" max="12462" width="8.7265625" style="711"/>
    <col min="12463" max="12463" width="34.54296875" style="711" customWidth="1"/>
    <col min="12464" max="12464" width="9.81640625" style="711" customWidth="1"/>
    <col min="12465" max="12465" width="11.453125" style="711" bestFit="1" customWidth="1"/>
    <col min="12466" max="12466" width="11.7265625" style="711" customWidth="1"/>
    <col min="12467" max="12467" width="12.7265625" style="711" customWidth="1"/>
    <col min="12468" max="12468" width="12.453125" style="711" customWidth="1"/>
    <col min="12469" max="12469" width="10.81640625" style="711" customWidth="1"/>
    <col min="12470" max="12470" width="11.453125" style="711" customWidth="1"/>
    <col min="12471" max="12718" width="8.7265625" style="711"/>
    <col min="12719" max="12719" width="34.54296875" style="711" customWidth="1"/>
    <col min="12720" max="12720" width="9.81640625" style="711" customWidth="1"/>
    <col min="12721" max="12721" width="11.453125" style="711" bestFit="1" customWidth="1"/>
    <col min="12722" max="12722" width="11.7265625" style="711" customWidth="1"/>
    <col min="12723" max="12723" width="12.7265625" style="711" customWidth="1"/>
    <col min="12724" max="12724" width="12.453125" style="711" customWidth="1"/>
    <col min="12725" max="12725" width="10.81640625" style="711" customWidth="1"/>
    <col min="12726" max="12726" width="11.453125" style="711" customWidth="1"/>
    <col min="12727" max="12974" width="8.7265625" style="711"/>
    <col min="12975" max="12975" width="34.54296875" style="711" customWidth="1"/>
    <col min="12976" max="12976" width="9.81640625" style="711" customWidth="1"/>
    <col min="12977" max="12977" width="11.453125" style="711" bestFit="1" customWidth="1"/>
    <col min="12978" max="12978" width="11.7265625" style="711" customWidth="1"/>
    <col min="12979" max="12979" width="12.7265625" style="711" customWidth="1"/>
    <col min="12980" max="12980" width="12.453125" style="711" customWidth="1"/>
    <col min="12981" max="12981" width="10.81640625" style="711" customWidth="1"/>
    <col min="12982" max="12982" width="11.453125" style="711" customWidth="1"/>
    <col min="12983" max="13230" width="8.7265625" style="711"/>
    <col min="13231" max="13231" width="34.54296875" style="711" customWidth="1"/>
    <col min="13232" max="13232" width="9.81640625" style="711" customWidth="1"/>
    <col min="13233" max="13233" width="11.453125" style="711" bestFit="1" customWidth="1"/>
    <col min="13234" max="13234" width="11.7265625" style="711" customWidth="1"/>
    <col min="13235" max="13235" width="12.7265625" style="711" customWidth="1"/>
    <col min="13236" max="13236" width="12.453125" style="711" customWidth="1"/>
    <col min="13237" max="13237" width="10.81640625" style="711" customWidth="1"/>
    <col min="13238" max="13238" width="11.453125" style="711" customWidth="1"/>
    <col min="13239" max="13486" width="8.7265625" style="711"/>
    <col min="13487" max="13487" width="34.54296875" style="711" customWidth="1"/>
    <col min="13488" max="13488" width="9.81640625" style="711" customWidth="1"/>
    <col min="13489" max="13489" width="11.453125" style="711" bestFit="1" customWidth="1"/>
    <col min="13490" max="13490" width="11.7265625" style="711" customWidth="1"/>
    <col min="13491" max="13491" width="12.7265625" style="711" customWidth="1"/>
    <col min="13492" max="13492" width="12.453125" style="711" customWidth="1"/>
    <col min="13493" max="13493" width="10.81640625" style="711" customWidth="1"/>
    <col min="13494" max="13494" width="11.453125" style="711" customWidth="1"/>
    <col min="13495" max="13742" width="8.7265625" style="711"/>
    <col min="13743" max="13743" width="34.54296875" style="711" customWidth="1"/>
    <col min="13744" max="13744" width="9.81640625" style="711" customWidth="1"/>
    <col min="13745" max="13745" width="11.453125" style="711" bestFit="1" customWidth="1"/>
    <col min="13746" max="13746" width="11.7265625" style="711" customWidth="1"/>
    <col min="13747" max="13747" width="12.7265625" style="711" customWidth="1"/>
    <col min="13748" max="13748" width="12.453125" style="711" customWidth="1"/>
    <col min="13749" max="13749" width="10.81640625" style="711" customWidth="1"/>
    <col min="13750" max="13750" width="11.453125" style="711" customWidth="1"/>
    <col min="13751" max="13998" width="8.7265625" style="711"/>
    <col min="13999" max="13999" width="34.54296875" style="711" customWidth="1"/>
    <col min="14000" max="14000" width="9.81640625" style="711" customWidth="1"/>
    <col min="14001" max="14001" width="11.453125" style="711" bestFit="1" customWidth="1"/>
    <col min="14002" max="14002" width="11.7265625" style="711" customWidth="1"/>
    <col min="14003" max="14003" width="12.7265625" style="711" customWidth="1"/>
    <col min="14004" max="14004" width="12.453125" style="711" customWidth="1"/>
    <col min="14005" max="14005" width="10.81640625" style="711" customWidth="1"/>
    <col min="14006" max="14006" width="11.453125" style="711" customWidth="1"/>
    <col min="14007" max="14254" width="8.7265625" style="711"/>
    <col min="14255" max="14255" width="34.54296875" style="711" customWidth="1"/>
    <col min="14256" max="14256" width="9.81640625" style="711" customWidth="1"/>
    <col min="14257" max="14257" width="11.453125" style="711" bestFit="1" customWidth="1"/>
    <col min="14258" max="14258" width="11.7265625" style="711" customWidth="1"/>
    <col min="14259" max="14259" width="12.7265625" style="711" customWidth="1"/>
    <col min="14260" max="14260" width="12.453125" style="711" customWidth="1"/>
    <col min="14261" max="14261" width="10.81640625" style="711" customWidth="1"/>
    <col min="14262" max="14262" width="11.453125" style="711" customWidth="1"/>
    <col min="14263" max="14510" width="8.7265625" style="711"/>
    <col min="14511" max="14511" width="34.54296875" style="711" customWidth="1"/>
    <col min="14512" max="14512" width="9.81640625" style="711" customWidth="1"/>
    <col min="14513" max="14513" width="11.453125" style="711" bestFit="1" customWidth="1"/>
    <col min="14514" max="14514" width="11.7265625" style="711" customWidth="1"/>
    <col min="14515" max="14515" width="12.7265625" style="711" customWidth="1"/>
    <col min="14516" max="14516" width="12.453125" style="711" customWidth="1"/>
    <col min="14517" max="14517" width="10.81640625" style="711" customWidth="1"/>
    <col min="14518" max="14518" width="11.453125" style="711" customWidth="1"/>
    <col min="14519" max="14766" width="8.7265625" style="711"/>
    <col min="14767" max="14767" width="34.54296875" style="711" customWidth="1"/>
    <col min="14768" max="14768" width="9.81640625" style="711" customWidth="1"/>
    <col min="14769" max="14769" width="11.453125" style="711" bestFit="1" customWidth="1"/>
    <col min="14770" max="14770" width="11.7265625" style="711" customWidth="1"/>
    <col min="14771" max="14771" width="12.7265625" style="711" customWidth="1"/>
    <col min="14772" max="14772" width="12.453125" style="711" customWidth="1"/>
    <col min="14773" max="14773" width="10.81640625" style="711" customWidth="1"/>
    <col min="14774" max="14774" width="11.453125" style="711" customWidth="1"/>
    <col min="14775" max="15022" width="8.7265625" style="711"/>
    <col min="15023" max="15023" width="34.54296875" style="711" customWidth="1"/>
    <col min="15024" max="15024" width="9.81640625" style="711" customWidth="1"/>
    <col min="15025" max="15025" width="11.453125" style="711" bestFit="1" customWidth="1"/>
    <col min="15026" max="15026" width="11.7265625" style="711" customWidth="1"/>
    <col min="15027" max="15027" width="12.7265625" style="711" customWidth="1"/>
    <col min="15028" max="15028" width="12.453125" style="711" customWidth="1"/>
    <col min="15029" max="15029" width="10.81640625" style="711" customWidth="1"/>
    <col min="15030" max="15030" width="11.453125" style="711" customWidth="1"/>
    <col min="15031" max="15278" width="8.7265625" style="711"/>
    <col min="15279" max="15279" width="34.54296875" style="711" customWidth="1"/>
    <col min="15280" max="15280" width="9.81640625" style="711" customWidth="1"/>
    <col min="15281" max="15281" width="11.453125" style="711" bestFit="1" customWidth="1"/>
    <col min="15282" max="15282" width="11.7265625" style="711" customWidth="1"/>
    <col min="15283" max="15283" width="12.7265625" style="711" customWidth="1"/>
    <col min="15284" max="15284" width="12.453125" style="711" customWidth="1"/>
    <col min="15285" max="15285" width="10.81640625" style="711" customWidth="1"/>
    <col min="15286" max="15286" width="11.453125" style="711" customWidth="1"/>
    <col min="15287" max="15534" width="8.7265625" style="711"/>
    <col min="15535" max="15535" width="34.54296875" style="711" customWidth="1"/>
    <col min="15536" max="15536" width="9.81640625" style="711" customWidth="1"/>
    <col min="15537" max="15537" width="11.453125" style="711" bestFit="1" customWidth="1"/>
    <col min="15538" max="15538" width="11.7265625" style="711" customWidth="1"/>
    <col min="15539" max="15539" width="12.7265625" style="711" customWidth="1"/>
    <col min="15540" max="15540" width="12.453125" style="711" customWidth="1"/>
    <col min="15541" max="15541" width="10.81640625" style="711" customWidth="1"/>
    <col min="15542" max="15542" width="11.453125" style="711" customWidth="1"/>
    <col min="15543" max="15790" width="8.7265625" style="711"/>
    <col min="15791" max="15791" width="34.54296875" style="711" customWidth="1"/>
    <col min="15792" max="15792" width="9.81640625" style="711" customWidth="1"/>
    <col min="15793" max="15793" width="11.453125" style="711" bestFit="1" customWidth="1"/>
    <col min="15794" max="15794" width="11.7265625" style="711" customWidth="1"/>
    <col min="15795" max="15795" width="12.7265625" style="711" customWidth="1"/>
    <col min="15796" max="15796" width="12.453125" style="711" customWidth="1"/>
    <col min="15797" max="15797" width="10.81640625" style="711" customWidth="1"/>
    <col min="15798" max="15798" width="11.453125" style="711" customWidth="1"/>
    <col min="15799" max="16046" width="8.7265625" style="711"/>
    <col min="16047" max="16047" width="34.54296875" style="711" customWidth="1"/>
    <col min="16048" max="16048" width="9.81640625" style="711" customWidth="1"/>
    <col min="16049" max="16049" width="11.453125" style="711" bestFit="1" customWidth="1"/>
    <col min="16050" max="16050" width="11.7265625" style="711" customWidth="1"/>
    <col min="16051" max="16051" width="12.7265625" style="711" customWidth="1"/>
    <col min="16052" max="16052" width="12.453125" style="711" customWidth="1"/>
    <col min="16053" max="16053" width="10.81640625" style="711" customWidth="1"/>
    <col min="16054" max="16054" width="11.453125" style="711" customWidth="1"/>
    <col min="16055" max="16369" width="8.7265625" style="711"/>
    <col min="16370" max="16384" width="8.7265625" style="711" customWidth="1"/>
  </cols>
  <sheetData>
    <row r="1" spans="2:17" ht="30.75" customHeight="1" thickBot="1" x14ac:dyDescent="0.3">
      <c r="B1" s="29"/>
      <c r="C1" s="29"/>
      <c r="D1" s="1391" t="s">
        <v>646</v>
      </c>
      <c r="E1" s="1392"/>
      <c r="F1" s="1392"/>
      <c r="G1" s="1392"/>
      <c r="H1" s="1392"/>
      <c r="I1" s="1392"/>
      <c r="J1" s="1392"/>
      <c r="K1" s="1392"/>
      <c r="L1" s="1392"/>
      <c r="M1" s="1392"/>
      <c r="N1" s="1392"/>
      <c r="O1" s="1392"/>
      <c r="P1" s="1393"/>
      <c r="Q1" s="855" t="s">
        <v>953</v>
      </c>
    </row>
    <row r="2" spans="2:17" ht="22.5" customHeight="1" thickBot="1" x14ac:dyDescent="0.3">
      <c r="B2" s="1083" t="s">
        <v>211</v>
      </c>
      <c r="C2" s="1177"/>
      <c r="D2" s="879"/>
      <c r="E2" s="944" t="s">
        <v>225</v>
      </c>
      <c r="F2" s="1394" t="s">
        <v>9</v>
      </c>
      <c r="G2" s="1395"/>
      <c r="H2" s="1395"/>
      <c r="I2" s="1395"/>
      <c r="J2" s="1395"/>
      <c r="K2" s="1395"/>
      <c r="L2" s="1395"/>
      <c r="M2" s="1395"/>
      <c r="N2" s="1395"/>
      <c r="O2" s="1395"/>
      <c r="P2" s="1396"/>
      <c r="Q2" s="63"/>
    </row>
    <row r="3" spans="2:17" ht="35.25" customHeight="1" thickBot="1" x14ac:dyDescent="0.3">
      <c r="B3" s="719" t="s">
        <v>556</v>
      </c>
      <c r="C3" s="719" t="s">
        <v>195</v>
      </c>
      <c r="D3" s="880"/>
      <c r="E3" s="945"/>
      <c r="F3" s="1397"/>
      <c r="G3" s="1398"/>
      <c r="H3" s="1398"/>
      <c r="I3" s="1398"/>
      <c r="J3" s="1398"/>
      <c r="K3" s="1398"/>
      <c r="L3" s="1398"/>
      <c r="M3" s="1398"/>
      <c r="N3" s="1398"/>
      <c r="O3" s="1398"/>
      <c r="P3" s="1399"/>
      <c r="Q3" s="63"/>
    </row>
    <row r="4" spans="2:17" x14ac:dyDescent="0.25">
      <c r="B4" s="621"/>
      <c r="C4" s="718"/>
      <c r="D4" s="875" t="s">
        <v>946</v>
      </c>
      <c r="E4" s="153"/>
      <c r="F4" s="396"/>
      <c r="G4" s="396"/>
      <c r="H4" s="396"/>
      <c r="I4" s="396"/>
      <c r="J4" s="396"/>
      <c r="K4" s="397"/>
      <c r="L4" s="398"/>
      <c r="M4" s="398"/>
      <c r="N4" s="398"/>
      <c r="O4" s="399"/>
      <c r="P4" s="385"/>
      <c r="Q4" s="64"/>
    </row>
    <row r="5" spans="2:17" ht="45" customHeight="1" x14ac:dyDescent="0.25">
      <c r="B5" s="1450" t="s">
        <v>295</v>
      </c>
      <c r="C5" s="1449"/>
      <c r="D5" s="871" t="s">
        <v>647</v>
      </c>
      <c r="E5" s="1440">
        <f>1/14</f>
        <v>7.1428571428571425E-2</v>
      </c>
      <c r="F5" s="1141" t="s">
        <v>537</v>
      </c>
      <c r="G5" s="1189"/>
      <c r="H5" s="776" t="s">
        <v>532</v>
      </c>
      <c r="I5" s="1115" t="s">
        <v>533</v>
      </c>
      <c r="J5" s="1115"/>
      <c r="K5" s="1115" t="s">
        <v>534</v>
      </c>
      <c r="L5" s="1115"/>
      <c r="M5" s="1115"/>
      <c r="N5" s="1115" t="s">
        <v>535</v>
      </c>
      <c r="O5" s="1115"/>
      <c r="P5" s="791" t="s">
        <v>536</v>
      </c>
      <c r="Q5" s="831" t="s">
        <v>941</v>
      </c>
    </row>
    <row r="6" spans="2:17" ht="12.65" customHeight="1" x14ac:dyDescent="0.25">
      <c r="B6" s="1446"/>
      <c r="C6" s="1446"/>
      <c r="D6" s="871" t="s">
        <v>342</v>
      </c>
      <c r="E6" s="1442"/>
      <c r="F6" s="787" t="s">
        <v>3</v>
      </c>
      <c r="G6" s="779" t="s">
        <v>2</v>
      </c>
      <c r="H6" s="778" t="s">
        <v>196</v>
      </c>
      <c r="I6" s="1129" t="s">
        <v>196</v>
      </c>
      <c r="J6" s="1129"/>
      <c r="K6" s="1129" t="s">
        <v>196</v>
      </c>
      <c r="L6" s="1129"/>
      <c r="M6" s="1129"/>
      <c r="N6" s="1129" t="s">
        <v>196</v>
      </c>
      <c r="O6" s="1129"/>
      <c r="P6" s="793" t="s">
        <v>196</v>
      </c>
      <c r="Q6" s="681" t="s">
        <v>857</v>
      </c>
    </row>
    <row r="7" spans="2:17" ht="14.15" customHeight="1" x14ac:dyDescent="0.25">
      <c r="B7" s="1446"/>
      <c r="C7" s="1446"/>
      <c r="D7" s="872"/>
      <c r="E7" s="1441"/>
      <c r="F7" s="808">
        <v>0</v>
      </c>
      <c r="G7" s="526">
        <v>1</v>
      </c>
      <c r="H7" s="809">
        <v>2</v>
      </c>
      <c r="I7" s="1293">
        <v>3</v>
      </c>
      <c r="J7" s="1293"/>
      <c r="K7" s="1293">
        <v>4</v>
      </c>
      <c r="L7" s="1293"/>
      <c r="M7" s="1293"/>
      <c r="N7" s="1293">
        <v>5</v>
      </c>
      <c r="O7" s="1293"/>
      <c r="P7" s="810">
        <v>6</v>
      </c>
      <c r="Q7" s="64"/>
    </row>
    <row r="8" spans="2:17" ht="24.65" customHeight="1" x14ac:dyDescent="0.25">
      <c r="B8" s="1450" t="s">
        <v>295</v>
      </c>
      <c r="C8" s="993"/>
      <c r="D8" s="871"/>
      <c r="E8" s="1440">
        <f>1/14</f>
        <v>7.1428571428571425E-2</v>
      </c>
      <c r="F8" s="1380" t="s">
        <v>537</v>
      </c>
      <c r="G8" s="1381"/>
      <c r="H8" s="1380" t="s">
        <v>617</v>
      </c>
      <c r="I8" s="1381"/>
      <c r="J8" s="1381"/>
      <c r="K8" s="1381"/>
      <c r="L8" s="1381"/>
      <c r="M8" s="1381"/>
      <c r="N8" s="1381"/>
      <c r="O8" s="1381"/>
      <c r="P8" s="1384"/>
      <c r="Q8" s="64"/>
    </row>
    <row r="9" spans="2:17" x14ac:dyDescent="0.25">
      <c r="B9" s="1450"/>
      <c r="C9" s="993"/>
      <c r="D9" s="871" t="s">
        <v>197</v>
      </c>
      <c r="E9" s="1442"/>
      <c r="F9" s="1382" t="s">
        <v>618</v>
      </c>
      <c r="G9" s="1383"/>
      <c r="H9" s="1411" t="s">
        <v>490</v>
      </c>
      <c r="I9" s="1378"/>
      <c r="J9" s="1378" t="s">
        <v>119</v>
      </c>
      <c r="K9" s="1378"/>
      <c r="L9" s="1378"/>
      <c r="M9" s="1378"/>
      <c r="N9" s="1389" t="s">
        <v>118</v>
      </c>
      <c r="O9" s="1389"/>
      <c r="P9" s="1390"/>
      <c r="Q9" s="681" t="s">
        <v>858</v>
      </c>
    </row>
    <row r="10" spans="2:17" ht="29.5" customHeight="1" x14ac:dyDescent="0.25">
      <c r="B10" s="1448"/>
      <c r="C10" s="993"/>
      <c r="D10" s="871"/>
      <c r="E10" s="1441"/>
      <c r="F10" s="1265">
        <v>0</v>
      </c>
      <c r="G10" s="1274"/>
      <c r="H10" s="1299">
        <v>6</v>
      </c>
      <c r="I10" s="1297"/>
      <c r="J10" s="1297">
        <v>3</v>
      </c>
      <c r="K10" s="1297"/>
      <c r="L10" s="1297"/>
      <c r="M10" s="1297"/>
      <c r="N10" s="1297">
        <v>0</v>
      </c>
      <c r="O10" s="1297"/>
      <c r="P10" s="1298"/>
      <c r="Q10" s="63"/>
    </row>
    <row r="11" spans="2:17" x14ac:dyDescent="0.25">
      <c r="B11" s="701"/>
      <c r="C11" s="684"/>
      <c r="D11" s="871"/>
      <c r="E11" s="1440">
        <f>1/14</f>
        <v>7.1428571428571425E-2</v>
      </c>
      <c r="F11" s="1380" t="s">
        <v>490</v>
      </c>
      <c r="G11" s="1381"/>
      <c r="H11" s="1381"/>
      <c r="I11" s="1381"/>
      <c r="J11" s="1381" t="s">
        <v>119</v>
      </c>
      <c r="K11" s="1381"/>
      <c r="L11" s="1381"/>
      <c r="M11" s="1381"/>
      <c r="N11" s="1381" t="s">
        <v>118</v>
      </c>
      <c r="O11" s="1381"/>
      <c r="P11" s="1384"/>
      <c r="Q11" s="63"/>
    </row>
    <row r="12" spans="2:17" ht="30.5" customHeight="1" x14ac:dyDescent="0.25">
      <c r="B12" s="1446" t="s">
        <v>295</v>
      </c>
      <c r="C12" s="1450"/>
      <c r="D12" s="871" t="s">
        <v>363</v>
      </c>
      <c r="E12" s="1442"/>
      <c r="F12" s="1411" t="s">
        <v>2</v>
      </c>
      <c r="G12" s="1378"/>
      <c r="H12" s="1378" t="s">
        <v>3</v>
      </c>
      <c r="I12" s="1378"/>
      <c r="J12" s="1409" t="s">
        <v>196</v>
      </c>
      <c r="K12" s="1409"/>
      <c r="L12" s="1409"/>
      <c r="M12" s="1409"/>
      <c r="N12" s="1443" t="s">
        <v>196</v>
      </c>
      <c r="O12" s="1443"/>
      <c r="P12" s="1444"/>
      <c r="Q12" s="680" t="s">
        <v>859</v>
      </c>
    </row>
    <row r="13" spans="2:17" x14ac:dyDescent="0.25">
      <c r="B13" s="1448"/>
      <c r="C13" s="1450"/>
      <c r="D13" s="871"/>
      <c r="E13" s="1441"/>
      <c r="F13" s="1299">
        <v>6</v>
      </c>
      <c r="G13" s="1297"/>
      <c r="H13" s="1297">
        <v>0</v>
      </c>
      <c r="I13" s="1297"/>
      <c r="J13" s="1245">
        <v>0</v>
      </c>
      <c r="K13" s="1245"/>
      <c r="L13" s="1245"/>
      <c r="M13" s="1245"/>
      <c r="N13" s="1245">
        <v>0</v>
      </c>
      <c r="O13" s="1245"/>
      <c r="P13" s="1248"/>
      <c r="Q13" s="63"/>
    </row>
    <row r="14" spans="2:17" ht="49.5" customHeight="1" x14ac:dyDescent="0.25">
      <c r="B14" s="1446" t="s">
        <v>295</v>
      </c>
      <c r="C14" s="993"/>
      <c r="D14" s="873" t="s">
        <v>346</v>
      </c>
      <c r="E14" s="1440">
        <f>1/14</f>
        <v>7.1428571428571425E-2</v>
      </c>
      <c r="F14" s="1109" t="s">
        <v>305</v>
      </c>
      <c r="G14" s="1110"/>
      <c r="H14" s="1110"/>
      <c r="I14" s="1110"/>
      <c r="J14" s="1110" t="s">
        <v>306</v>
      </c>
      <c r="K14" s="1110"/>
      <c r="L14" s="1110"/>
      <c r="M14" s="1110"/>
      <c r="N14" s="1238" t="s">
        <v>437</v>
      </c>
      <c r="O14" s="1238"/>
      <c r="P14" s="1239"/>
      <c r="Q14" s="682" t="s">
        <v>853</v>
      </c>
    </row>
    <row r="15" spans="2:17" x14ac:dyDescent="0.25">
      <c r="B15" s="1448"/>
      <c r="C15" s="993"/>
      <c r="D15" s="874"/>
      <c r="E15" s="1441"/>
      <c r="F15" s="1299">
        <v>0</v>
      </c>
      <c r="G15" s="1297"/>
      <c r="H15" s="1297"/>
      <c r="I15" s="1297"/>
      <c r="J15" s="1297">
        <v>6</v>
      </c>
      <c r="K15" s="1297"/>
      <c r="L15" s="1297"/>
      <c r="M15" s="1297"/>
      <c r="N15" s="1297">
        <v>6</v>
      </c>
      <c r="O15" s="1297"/>
      <c r="P15" s="1298"/>
      <c r="Q15" s="66"/>
    </row>
    <row r="16" spans="2:17" ht="30" x14ac:dyDescent="0.25">
      <c r="B16" s="1375" t="s">
        <v>295</v>
      </c>
      <c r="C16" s="908"/>
      <c r="D16" s="401" t="s">
        <v>466</v>
      </c>
      <c r="E16" s="1412">
        <f>1/14</f>
        <v>7.1428571428571425E-2</v>
      </c>
      <c r="F16" s="1380" t="s">
        <v>2</v>
      </c>
      <c r="G16" s="1414"/>
      <c r="H16" s="1414"/>
      <c r="I16" s="1414"/>
      <c r="J16" s="1414"/>
      <c r="K16" s="1380" t="s">
        <v>3</v>
      </c>
      <c r="L16" s="1414"/>
      <c r="M16" s="1414"/>
      <c r="N16" s="1414"/>
      <c r="O16" s="1414"/>
      <c r="P16" s="1416"/>
      <c r="Q16" s="682" t="s">
        <v>860</v>
      </c>
    </row>
    <row r="17" spans="2:18" x14ac:dyDescent="0.25">
      <c r="B17" s="1376"/>
      <c r="C17" s="908"/>
      <c r="D17" s="720"/>
      <c r="E17" s="1413"/>
      <c r="F17" s="1254">
        <v>6</v>
      </c>
      <c r="G17" s="1415"/>
      <c r="H17" s="1415"/>
      <c r="I17" s="1415"/>
      <c r="J17" s="1415"/>
      <c r="K17" s="1254">
        <v>0</v>
      </c>
      <c r="L17" s="1415"/>
      <c r="M17" s="1415"/>
      <c r="N17" s="1415"/>
      <c r="O17" s="1415"/>
      <c r="P17" s="1417"/>
      <c r="Q17" s="66"/>
    </row>
    <row r="18" spans="2:18" x14ac:dyDescent="0.25">
      <c r="B18" s="698"/>
      <c r="C18" s="716"/>
      <c r="D18" s="875" t="s">
        <v>943</v>
      </c>
      <c r="E18" s="389"/>
      <c r="F18" s="802"/>
      <c r="G18" s="802"/>
      <c r="H18" s="802"/>
      <c r="I18" s="802"/>
      <c r="J18" s="802"/>
      <c r="K18" s="802"/>
      <c r="L18" s="802"/>
      <c r="M18" s="802"/>
      <c r="N18" s="802"/>
      <c r="O18" s="802"/>
      <c r="P18" s="803"/>
      <c r="Q18" s="63"/>
    </row>
    <row r="19" spans="2:18" ht="33" customHeight="1" x14ac:dyDescent="0.25">
      <c r="B19" s="1361" t="s">
        <v>295</v>
      </c>
      <c r="C19" s="684"/>
      <c r="D19" s="873" t="s">
        <v>343</v>
      </c>
      <c r="E19" s="390"/>
      <c r="F19" s="1419" t="s">
        <v>222</v>
      </c>
      <c r="G19" s="1273" t="s">
        <v>2</v>
      </c>
      <c r="H19" s="1067"/>
      <c r="I19" s="1284"/>
      <c r="J19" s="1067" t="s">
        <v>491</v>
      </c>
      <c r="K19" s="1067"/>
      <c r="L19" s="1067"/>
      <c r="M19" s="1249"/>
      <c r="N19" s="1273" t="s">
        <v>3</v>
      </c>
      <c r="O19" s="1067"/>
      <c r="P19" s="1068"/>
      <c r="Q19" s="680" t="s">
        <v>854</v>
      </c>
    </row>
    <row r="20" spans="2:18" ht="41.25" customHeight="1" x14ac:dyDescent="0.25">
      <c r="B20" s="1404"/>
      <c r="C20" s="684"/>
      <c r="D20" s="876"/>
      <c r="E20" s="391"/>
      <c r="F20" s="1420"/>
      <c r="G20" s="1230" t="s">
        <v>223</v>
      </c>
      <c r="H20" s="1092"/>
      <c r="I20" s="1231"/>
      <c r="J20" s="802" t="s">
        <v>2</v>
      </c>
      <c r="K20" s="1250" t="s">
        <v>491</v>
      </c>
      <c r="L20" s="1250"/>
      <c r="M20" s="166" t="s">
        <v>3</v>
      </c>
      <c r="N20" s="90" t="s">
        <v>2</v>
      </c>
      <c r="O20" s="802" t="s">
        <v>155</v>
      </c>
      <c r="P20" s="803" t="s">
        <v>3</v>
      </c>
      <c r="Q20" s="63"/>
    </row>
    <row r="21" spans="2:18" ht="24.75" customHeight="1" x14ac:dyDescent="0.25">
      <c r="B21" s="1404"/>
      <c r="C21" s="684" t="s">
        <v>1</v>
      </c>
      <c r="D21" s="876" t="s">
        <v>344</v>
      </c>
      <c r="E21" s="823">
        <f>(1/14)*(1/2)</f>
        <v>3.5714285714285712E-2</v>
      </c>
      <c r="F21" s="388">
        <v>0</v>
      </c>
      <c r="G21" s="1262">
        <v>6</v>
      </c>
      <c r="H21" s="1263"/>
      <c r="I21" s="1408"/>
      <c r="J21" s="804">
        <v>3</v>
      </c>
      <c r="K21" s="1263">
        <v>4</v>
      </c>
      <c r="L21" s="1263"/>
      <c r="M21" s="820">
        <v>5</v>
      </c>
      <c r="N21" s="804">
        <v>0</v>
      </c>
      <c r="O21" s="804">
        <v>1.5</v>
      </c>
      <c r="P21" s="805">
        <v>3</v>
      </c>
      <c r="Q21" s="680" t="s">
        <v>855</v>
      </c>
    </row>
    <row r="22" spans="2:18" ht="23.15" customHeight="1" thickBot="1" x14ac:dyDescent="0.3">
      <c r="B22" s="1405"/>
      <c r="C22" s="684" t="s">
        <v>1</v>
      </c>
      <c r="D22" s="877" t="s">
        <v>345</v>
      </c>
      <c r="E22" s="878">
        <f>(1/14)*(1/2)</f>
        <v>3.5714285714285712E-2</v>
      </c>
      <c r="F22" s="161">
        <v>0</v>
      </c>
      <c r="G22" s="1452">
        <v>6</v>
      </c>
      <c r="H22" s="1283"/>
      <c r="I22" s="1283"/>
      <c r="J22" s="825">
        <v>5</v>
      </c>
      <c r="K22" s="1283">
        <v>4</v>
      </c>
      <c r="L22" s="1283"/>
      <c r="M22" s="821">
        <v>3</v>
      </c>
      <c r="N22" s="807">
        <v>3</v>
      </c>
      <c r="O22" s="807">
        <v>1.5</v>
      </c>
      <c r="P22" s="828">
        <v>0</v>
      </c>
      <c r="Q22" s="680" t="s">
        <v>856</v>
      </c>
    </row>
    <row r="23" spans="2:18" ht="13.5" customHeight="1" thickBot="1" x14ac:dyDescent="0.3">
      <c r="B23" s="712"/>
      <c r="C23" s="712"/>
      <c r="D23" s="708" t="s">
        <v>0</v>
      </c>
      <c r="E23" s="1459" t="s">
        <v>629</v>
      </c>
      <c r="F23" s="1460"/>
      <c r="G23" s="1460"/>
      <c r="H23" s="1460"/>
      <c r="I23" s="1460"/>
      <c r="J23" s="1460"/>
      <c r="K23" s="1460"/>
      <c r="L23" s="1460"/>
      <c r="M23" s="1460"/>
      <c r="N23" s="1460"/>
      <c r="O23" s="1460"/>
      <c r="P23" s="1460"/>
    </row>
    <row r="24" spans="2:18" ht="30" customHeight="1" x14ac:dyDescent="0.25">
      <c r="D24" s="943" t="s">
        <v>419</v>
      </c>
      <c r="E24" s="943"/>
      <c r="F24" s="943"/>
      <c r="G24" s="943"/>
      <c r="H24" s="943"/>
      <c r="I24" s="943"/>
      <c r="J24" s="943"/>
      <c r="K24" s="943"/>
      <c r="L24" s="943"/>
      <c r="M24" s="943"/>
      <c r="N24" s="943"/>
      <c r="O24" s="943"/>
      <c r="P24" s="943"/>
      <c r="Q24" s="2"/>
      <c r="R24" s="2"/>
    </row>
    <row r="25" spans="2:18" x14ac:dyDescent="0.25">
      <c r="D25" s="1421" t="s">
        <v>645</v>
      </c>
      <c r="E25" s="1421"/>
      <c r="F25" s="1421"/>
      <c r="G25" s="1421"/>
      <c r="H25" s="1421"/>
      <c r="I25" s="1421"/>
      <c r="J25" s="1421"/>
      <c r="K25" s="1421"/>
      <c r="L25" s="1421"/>
      <c r="M25" s="1421"/>
      <c r="N25" s="1421"/>
      <c r="O25" s="1421"/>
      <c r="P25" s="1421"/>
    </row>
    <row r="26" spans="2:18" ht="28.5" customHeight="1" x14ac:dyDescent="0.25">
      <c r="D26" s="943" t="s">
        <v>644</v>
      </c>
      <c r="E26" s="943"/>
      <c r="F26" s="943"/>
      <c r="G26" s="943"/>
      <c r="H26" s="943"/>
      <c r="I26" s="943"/>
      <c r="J26" s="943"/>
      <c r="K26" s="943"/>
      <c r="L26" s="943"/>
      <c r="M26" s="943"/>
      <c r="N26" s="943"/>
      <c r="O26" s="943"/>
      <c r="P26" s="943"/>
    </row>
  </sheetData>
  <mergeCells count="74">
    <mergeCell ref="D26:P26"/>
    <mergeCell ref="B19:B22"/>
    <mergeCell ref="N15:P15"/>
    <mergeCell ref="C14:C15"/>
    <mergeCell ref="E14:E15"/>
    <mergeCell ref="F14:I14"/>
    <mergeCell ref="J14:M14"/>
    <mergeCell ref="F15:I15"/>
    <mergeCell ref="J15:M15"/>
    <mergeCell ref="E23:P23"/>
    <mergeCell ref="D24:P24"/>
    <mergeCell ref="K21:L21"/>
    <mergeCell ref="G19:I19"/>
    <mergeCell ref="J19:M19"/>
    <mergeCell ref="G21:I21"/>
    <mergeCell ref="F19:F20"/>
    <mergeCell ref="N14:P14"/>
    <mergeCell ref="B14:B15"/>
    <mergeCell ref="F13:G13"/>
    <mergeCell ref="H13:I13"/>
    <mergeCell ref="J13:M13"/>
    <mergeCell ref="N13:P13"/>
    <mergeCell ref="B12:B13"/>
    <mergeCell ref="C12:C13"/>
    <mergeCell ref="D25:P25"/>
    <mergeCell ref="N19:P19"/>
    <mergeCell ref="G20:I20"/>
    <mergeCell ref="K20:L20"/>
    <mergeCell ref="G22:I22"/>
    <mergeCell ref="K22:L22"/>
    <mergeCell ref="B8:B10"/>
    <mergeCell ref="C8:C10"/>
    <mergeCell ref="E8:E10"/>
    <mergeCell ref="H8:P8"/>
    <mergeCell ref="H10:I10"/>
    <mergeCell ref="N10:P10"/>
    <mergeCell ref="J11:M11"/>
    <mergeCell ref="N11:P11"/>
    <mergeCell ref="H12:I12"/>
    <mergeCell ref="J12:M12"/>
    <mergeCell ref="E11:E13"/>
    <mergeCell ref="N12:P12"/>
    <mergeCell ref="F11:I11"/>
    <mergeCell ref="F12:G12"/>
    <mergeCell ref="N5:O5"/>
    <mergeCell ref="I6:J6"/>
    <mergeCell ref="K6:M6"/>
    <mergeCell ref="N6:O6"/>
    <mergeCell ref="F10:G10"/>
    <mergeCell ref="H9:I9"/>
    <mergeCell ref="J9:M9"/>
    <mergeCell ref="N9:P9"/>
    <mergeCell ref="C5:C7"/>
    <mergeCell ref="E5:E7"/>
    <mergeCell ref="J10:M10"/>
    <mergeCell ref="D1:P1"/>
    <mergeCell ref="E2:E3"/>
    <mergeCell ref="F2:P3"/>
    <mergeCell ref="I7:J7"/>
    <mergeCell ref="K7:M7"/>
    <mergeCell ref="N7:O7"/>
    <mergeCell ref="I5:J5"/>
    <mergeCell ref="B2:C2"/>
    <mergeCell ref="B5:B7"/>
    <mergeCell ref="F8:G8"/>
    <mergeCell ref="F9:G9"/>
    <mergeCell ref="F5:G5"/>
    <mergeCell ref="K5:M5"/>
    <mergeCell ref="B16:B17"/>
    <mergeCell ref="E16:E17"/>
    <mergeCell ref="F16:J16"/>
    <mergeCell ref="K16:P16"/>
    <mergeCell ref="F17:J17"/>
    <mergeCell ref="K17:P17"/>
  </mergeCells>
  <printOptions horizontalCentered="1"/>
  <pageMargins left="0.23622047244094491" right="0.23622047244094491" top="0.39370078740157483" bottom="0.39370078740157483" header="0.31496062992125984" footer="0.31496062992125984"/>
  <pageSetup paperSize="9" scale="70" fitToWidth="0" orientation="landscape" r:id="rId1"/>
  <headerFooter>
    <oddFooter>&amp;C_x000D_&amp;1#&amp;"Calibri"&amp;10&amp;K0000FF Restricted Use - À usage restreint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8157B-1DC5-45F6-B07C-A1799BEB70CE}">
  <sheetPr codeName="Sheet27"/>
  <dimension ref="A1:X25"/>
  <sheetViews>
    <sheetView topLeftCell="A2" zoomScale="70" zoomScaleNormal="70" zoomScalePageLayoutView="57" workbookViewId="0">
      <selection activeCell="D8" sqref="D8"/>
    </sheetView>
  </sheetViews>
  <sheetFormatPr defaultRowHeight="12.5" x14ac:dyDescent="0.25"/>
  <cols>
    <col min="1" max="1" width="3.7265625" style="711" customWidth="1"/>
    <col min="2" max="2" width="8.1796875" style="711" customWidth="1"/>
    <col min="3" max="3" width="9.26953125" style="711" customWidth="1"/>
    <col min="4" max="4" width="55.26953125" style="711" customWidth="1"/>
    <col min="5" max="5" width="6.81640625" style="711" customWidth="1"/>
    <col min="6" max="18" width="9.453125" style="711" customWidth="1"/>
    <col min="19" max="19" width="21.1796875" style="711" customWidth="1"/>
    <col min="20" max="195" width="8.7265625" style="711"/>
    <col min="196" max="196" width="34.54296875" style="711" customWidth="1"/>
    <col min="197" max="197" width="9.81640625" style="711" customWidth="1"/>
    <col min="198" max="198" width="11.453125" style="711" bestFit="1" customWidth="1"/>
    <col min="199" max="199" width="11.7265625" style="711" customWidth="1"/>
    <col min="200" max="200" width="12.7265625" style="711" customWidth="1"/>
    <col min="201" max="201" width="12.453125" style="711" customWidth="1"/>
    <col min="202" max="202" width="10.81640625" style="711" customWidth="1"/>
    <col min="203" max="203" width="11.453125" style="711" customWidth="1"/>
    <col min="204" max="451" width="8.7265625" style="711"/>
    <col min="452" max="452" width="34.54296875" style="711" customWidth="1"/>
    <col min="453" max="453" width="9.81640625" style="711" customWidth="1"/>
    <col min="454" max="454" width="11.453125" style="711" bestFit="1" customWidth="1"/>
    <col min="455" max="455" width="11.7265625" style="711" customWidth="1"/>
    <col min="456" max="456" width="12.7265625" style="711" customWidth="1"/>
    <col min="457" max="457" width="12.453125" style="711" customWidth="1"/>
    <col min="458" max="458" width="10.81640625" style="711" customWidth="1"/>
    <col min="459" max="459" width="11.453125" style="711" customWidth="1"/>
    <col min="460" max="707" width="8.7265625" style="711"/>
    <col min="708" max="708" width="34.54296875" style="711" customWidth="1"/>
    <col min="709" max="709" width="9.81640625" style="711" customWidth="1"/>
    <col min="710" max="710" width="11.453125" style="711" bestFit="1" customWidth="1"/>
    <col min="711" max="711" width="11.7265625" style="711" customWidth="1"/>
    <col min="712" max="712" width="12.7265625" style="711" customWidth="1"/>
    <col min="713" max="713" width="12.453125" style="711" customWidth="1"/>
    <col min="714" max="714" width="10.81640625" style="711" customWidth="1"/>
    <col min="715" max="715" width="11.453125" style="711" customWidth="1"/>
    <col min="716" max="963" width="8.7265625" style="711"/>
    <col min="964" max="964" width="34.54296875" style="711" customWidth="1"/>
    <col min="965" max="965" width="9.81640625" style="711" customWidth="1"/>
    <col min="966" max="966" width="11.453125" style="711" bestFit="1" customWidth="1"/>
    <col min="967" max="967" width="11.7265625" style="711" customWidth="1"/>
    <col min="968" max="968" width="12.7265625" style="711" customWidth="1"/>
    <col min="969" max="969" width="12.453125" style="711" customWidth="1"/>
    <col min="970" max="970" width="10.81640625" style="711" customWidth="1"/>
    <col min="971" max="971" width="11.453125" style="711" customWidth="1"/>
    <col min="972" max="1219" width="8.7265625" style="711"/>
    <col min="1220" max="1220" width="34.54296875" style="711" customWidth="1"/>
    <col min="1221" max="1221" width="9.81640625" style="711" customWidth="1"/>
    <col min="1222" max="1222" width="11.453125" style="711" bestFit="1" customWidth="1"/>
    <col min="1223" max="1223" width="11.7265625" style="711" customWidth="1"/>
    <col min="1224" max="1224" width="12.7265625" style="711" customWidth="1"/>
    <col min="1225" max="1225" width="12.453125" style="711" customWidth="1"/>
    <col min="1226" max="1226" width="10.81640625" style="711" customWidth="1"/>
    <col min="1227" max="1227" width="11.453125" style="711" customWidth="1"/>
    <col min="1228" max="1475" width="8.7265625" style="711"/>
    <col min="1476" max="1476" width="34.54296875" style="711" customWidth="1"/>
    <col min="1477" max="1477" width="9.81640625" style="711" customWidth="1"/>
    <col min="1478" max="1478" width="11.453125" style="711" bestFit="1" customWidth="1"/>
    <col min="1479" max="1479" width="11.7265625" style="711" customWidth="1"/>
    <col min="1480" max="1480" width="12.7265625" style="711" customWidth="1"/>
    <col min="1481" max="1481" width="12.453125" style="711" customWidth="1"/>
    <col min="1482" max="1482" width="10.81640625" style="711" customWidth="1"/>
    <col min="1483" max="1483" width="11.453125" style="711" customWidth="1"/>
    <col min="1484" max="1731" width="8.7265625" style="711"/>
    <col min="1732" max="1732" width="34.54296875" style="711" customWidth="1"/>
    <col min="1733" max="1733" width="9.81640625" style="711" customWidth="1"/>
    <col min="1734" max="1734" width="11.453125" style="711" bestFit="1" customWidth="1"/>
    <col min="1735" max="1735" width="11.7265625" style="711" customWidth="1"/>
    <col min="1736" max="1736" width="12.7265625" style="711" customWidth="1"/>
    <col min="1737" max="1737" width="12.453125" style="711" customWidth="1"/>
    <col min="1738" max="1738" width="10.81640625" style="711" customWidth="1"/>
    <col min="1739" max="1739" width="11.453125" style="711" customWidth="1"/>
    <col min="1740" max="1987" width="8.7265625" style="711"/>
    <col min="1988" max="1988" width="34.54296875" style="711" customWidth="1"/>
    <col min="1989" max="1989" width="9.81640625" style="711" customWidth="1"/>
    <col min="1990" max="1990" width="11.453125" style="711" bestFit="1" customWidth="1"/>
    <col min="1991" max="1991" width="11.7265625" style="711" customWidth="1"/>
    <col min="1992" max="1992" width="12.7265625" style="711" customWidth="1"/>
    <col min="1993" max="1993" width="12.453125" style="711" customWidth="1"/>
    <col min="1994" max="1994" width="10.81640625" style="711" customWidth="1"/>
    <col min="1995" max="1995" width="11.453125" style="711" customWidth="1"/>
    <col min="1996" max="2243" width="8.7265625" style="711"/>
    <col min="2244" max="2244" width="34.54296875" style="711" customWidth="1"/>
    <col min="2245" max="2245" width="9.81640625" style="711" customWidth="1"/>
    <col min="2246" max="2246" width="11.453125" style="711" bestFit="1" customWidth="1"/>
    <col min="2247" max="2247" width="11.7265625" style="711" customWidth="1"/>
    <col min="2248" max="2248" width="12.7265625" style="711" customWidth="1"/>
    <col min="2249" max="2249" width="12.453125" style="711" customWidth="1"/>
    <col min="2250" max="2250" width="10.81640625" style="711" customWidth="1"/>
    <col min="2251" max="2251" width="11.453125" style="711" customWidth="1"/>
    <col min="2252" max="2499" width="8.7265625" style="711"/>
    <col min="2500" max="2500" width="34.54296875" style="711" customWidth="1"/>
    <col min="2501" max="2501" width="9.81640625" style="711" customWidth="1"/>
    <col min="2502" max="2502" width="11.453125" style="711" bestFit="1" customWidth="1"/>
    <col min="2503" max="2503" width="11.7265625" style="711" customWidth="1"/>
    <col min="2504" max="2504" width="12.7265625" style="711" customWidth="1"/>
    <col min="2505" max="2505" width="12.453125" style="711" customWidth="1"/>
    <col min="2506" max="2506" width="10.81640625" style="711" customWidth="1"/>
    <col min="2507" max="2507" width="11.453125" style="711" customWidth="1"/>
    <col min="2508" max="2755" width="8.7265625" style="711"/>
    <col min="2756" max="2756" width="34.54296875" style="711" customWidth="1"/>
    <col min="2757" max="2757" width="9.81640625" style="711" customWidth="1"/>
    <col min="2758" max="2758" width="11.453125" style="711" bestFit="1" customWidth="1"/>
    <col min="2759" max="2759" width="11.7265625" style="711" customWidth="1"/>
    <col min="2760" max="2760" width="12.7265625" style="711" customWidth="1"/>
    <col min="2761" max="2761" width="12.453125" style="711" customWidth="1"/>
    <col min="2762" max="2762" width="10.81640625" style="711" customWidth="1"/>
    <col min="2763" max="2763" width="11.453125" style="711" customWidth="1"/>
    <col min="2764" max="3011" width="8.7265625" style="711"/>
    <col min="3012" max="3012" width="34.54296875" style="711" customWidth="1"/>
    <col min="3013" max="3013" width="9.81640625" style="711" customWidth="1"/>
    <col min="3014" max="3014" width="11.453125" style="711" bestFit="1" customWidth="1"/>
    <col min="3015" max="3015" width="11.7265625" style="711" customWidth="1"/>
    <col min="3016" max="3016" width="12.7265625" style="711" customWidth="1"/>
    <col min="3017" max="3017" width="12.453125" style="711" customWidth="1"/>
    <col min="3018" max="3018" width="10.81640625" style="711" customWidth="1"/>
    <col min="3019" max="3019" width="11.453125" style="711" customWidth="1"/>
    <col min="3020" max="3267" width="8.7265625" style="711"/>
    <col min="3268" max="3268" width="34.54296875" style="711" customWidth="1"/>
    <col min="3269" max="3269" width="9.81640625" style="711" customWidth="1"/>
    <col min="3270" max="3270" width="11.453125" style="711" bestFit="1" customWidth="1"/>
    <col min="3271" max="3271" width="11.7265625" style="711" customWidth="1"/>
    <col min="3272" max="3272" width="12.7265625" style="711" customWidth="1"/>
    <col min="3273" max="3273" width="12.453125" style="711" customWidth="1"/>
    <col min="3274" max="3274" width="10.81640625" style="711" customWidth="1"/>
    <col min="3275" max="3275" width="11.453125" style="711" customWidth="1"/>
    <col min="3276" max="3523" width="8.7265625" style="711"/>
    <col min="3524" max="3524" width="34.54296875" style="711" customWidth="1"/>
    <col min="3525" max="3525" width="9.81640625" style="711" customWidth="1"/>
    <col min="3526" max="3526" width="11.453125" style="711" bestFit="1" customWidth="1"/>
    <col min="3527" max="3527" width="11.7265625" style="711" customWidth="1"/>
    <col min="3528" max="3528" width="12.7265625" style="711" customWidth="1"/>
    <col min="3529" max="3529" width="12.453125" style="711" customWidth="1"/>
    <col min="3530" max="3530" width="10.81640625" style="711" customWidth="1"/>
    <col min="3531" max="3531" width="11.453125" style="711" customWidth="1"/>
    <col min="3532" max="3779" width="8.7265625" style="711"/>
    <col min="3780" max="3780" width="34.54296875" style="711" customWidth="1"/>
    <col min="3781" max="3781" width="9.81640625" style="711" customWidth="1"/>
    <col min="3782" max="3782" width="11.453125" style="711" bestFit="1" customWidth="1"/>
    <col min="3783" max="3783" width="11.7265625" style="711" customWidth="1"/>
    <col min="3784" max="3784" width="12.7265625" style="711" customWidth="1"/>
    <col min="3785" max="3785" width="12.453125" style="711" customWidth="1"/>
    <col min="3786" max="3786" width="10.81640625" style="711" customWidth="1"/>
    <col min="3787" max="3787" width="11.453125" style="711" customWidth="1"/>
    <col min="3788" max="4035" width="8.7265625" style="711"/>
    <col min="4036" max="4036" width="34.54296875" style="711" customWidth="1"/>
    <col min="4037" max="4037" width="9.81640625" style="711" customWidth="1"/>
    <col min="4038" max="4038" width="11.453125" style="711" bestFit="1" customWidth="1"/>
    <col min="4039" max="4039" width="11.7265625" style="711" customWidth="1"/>
    <col min="4040" max="4040" width="12.7265625" style="711" customWidth="1"/>
    <col min="4041" max="4041" width="12.453125" style="711" customWidth="1"/>
    <col min="4042" max="4042" width="10.81640625" style="711" customWidth="1"/>
    <col min="4043" max="4043" width="11.453125" style="711" customWidth="1"/>
    <col min="4044" max="4291" width="8.7265625" style="711"/>
    <col min="4292" max="4292" width="34.54296875" style="711" customWidth="1"/>
    <col min="4293" max="4293" width="9.81640625" style="711" customWidth="1"/>
    <col min="4294" max="4294" width="11.453125" style="711" bestFit="1" customWidth="1"/>
    <col min="4295" max="4295" width="11.7265625" style="711" customWidth="1"/>
    <col min="4296" max="4296" width="12.7265625" style="711" customWidth="1"/>
    <col min="4297" max="4297" width="12.453125" style="711" customWidth="1"/>
    <col min="4298" max="4298" width="10.81640625" style="711" customWidth="1"/>
    <col min="4299" max="4299" width="11.453125" style="711" customWidth="1"/>
    <col min="4300" max="4547" width="8.7265625" style="711"/>
    <col min="4548" max="4548" width="34.54296875" style="711" customWidth="1"/>
    <col min="4549" max="4549" width="9.81640625" style="711" customWidth="1"/>
    <col min="4550" max="4550" width="11.453125" style="711" bestFit="1" customWidth="1"/>
    <col min="4551" max="4551" width="11.7265625" style="711" customWidth="1"/>
    <col min="4552" max="4552" width="12.7265625" style="711" customWidth="1"/>
    <col min="4553" max="4553" width="12.453125" style="711" customWidth="1"/>
    <col min="4554" max="4554" width="10.81640625" style="711" customWidth="1"/>
    <col min="4555" max="4555" width="11.453125" style="711" customWidth="1"/>
    <col min="4556" max="4803" width="8.7265625" style="711"/>
    <col min="4804" max="4804" width="34.54296875" style="711" customWidth="1"/>
    <col min="4805" max="4805" width="9.81640625" style="711" customWidth="1"/>
    <col min="4806" max="4806" width="11.453125" style="711" bestFit="1" customWidth="1"/>
    <col min="4807" max="4807" width="11.7265625" style="711" customWidth="1"/>
    <col min="4808" max="4808" width="12.7265625" style="711" customWidth="1"/>
    <col min="4809" max="4809" width="12.453125" style="711" customWidth="1"/>
    <col min="4810" max="4810" width="10.81640625" style="711" customWidth="1"/>
    <col min="4811" max="4811" width="11.453125" style="711" customWidth="1"/>
    <col min="4812" max="5059" width="8.7265625" style="711"/>
    <col min="5060" max="5060" width="34.54296875" style="711" customWidth="1"/>
    <col min="5061" max="5061" width="9.81640625" style="711" customWidth="1"/>
    <col min="5062" max="5062" width="11.453125" style="711" bestFit="1" customWidth="1"/>
    <col min="5063" max="5063" width="11.7265625" style="711" customWidth="1"/>
    <col min="5064" max="5064" width="12.7265625" style="711" customWidth="1"/>
    <col min="5065" max="5065" width="12.453125" style="711" customWidth="1"/>
    <col min="5066" max="5066" width="10.81640625" style="711" customWidth="1"/>
    <col min="5067" max="5067" width="11.453125" style="711" customWidth="1"/>
    <col min="5068" max="5315" width="8.7265625" style="711"/>
    <col min="5316" max="5316" width="34.54296875" style="711" customWidth="1"/>
    <col min="5317" max="5317" width="9.81640625" style="711" customWidth="1"/>
    <col min="5318" max="5318" width="11.453125" style="711" bestFit="1" customWidth="1"/>
    <col min="5319" max="5319" width="11.7265625" style="711" customWidth="1"/>
    <col min="5320" max="5320" width="12.7265625" style="711" customWidth="1"/>
    <col min="5321" max="5321" width="12.453125" style="711" customWidth="1"/>
    <col min="5322" max="5322" width="10.81640625" style="711" customWidth="1"/>
    <col min="5323" max="5323" width="11.453125" style="711" customWidth="1"/>
    <col min="5324" max="5571" width="8.7265625" style="711"/>
    <col min="5572" max="5572" width="34.54296875" style="711" customWidth="1"/>
    <col min="5573" max="5573" width="9.81640625" style="711" customWidth="1"/>
    <col min="5574" max="5574" width="11.453125" style="711" bestFit="1" customWidth="1"/>
    <col min="5575" max="5575" width="11.7265625" style="711" customWidth="1"/>
    <col min="5576" max="5576" width="12.7265625" style="711" customWidth="1"/>
    <col min="5577" max="5577" width="12.453125" style="711" customWidth="1"/>
    <col min="5578" max="5578" width="10.81640625" style="711" customWidth="1"/>
    <col min="5579" max="5579" width="11.453125" style="711" customWidth="1"/>
    <col min="5580" max="5827" width="8.7265625" style="711"/>
    <col min="5828" max="5828" width="34.54296875" style="711" customWidth="1"/>
    <col min="5829" max="5829" width="9.81640625" style="711" customWidth="1"/>
    <col min="5830" max="5830" width="11.453125" style="711" bestFit="1" customWidth="1"/>
    <col min="5831" max="5831" width="11.7265625" style="711" customWidth="1"/>
    <col min="5832" max="5832" width="12.7265625" style="711" customWidth="1"/>
    <col min="5833" max="5833" width="12.453125" style="711" customWidth="1"/>
    <col min="5834" max="5834" width="10.81640625" style="711" customWidth="1"/>
    <col min="5835" max="5835" width="11.453125" style="711" customWidth="1"/>
    <col min="5836" max="6083" width="8.7265625" style="711"/>
    <col min="6084" max="6084" width="34.54296875" style="711" customWidth="1"/>
    <col min="6085" max="6085" width="9.81640625" style="711" customWidth="1"/>
    <col min="6086" max="6086" width="11.453125" style="711" bestFit="1" customWidth="1"/>
    <col min="6087" max="6087" width="11.7265625" style="711" customWidth="1"/>
    <col min="6088" max="6088" width="12.7265625" style="711" customWidth="1"/>
    <col min="6089" max="6089" width="12.453125" style="711" customWidth="1"/>
    <col min="6090" max="6090" width="10.81640625" style="711" customWidth="1"/>
    <col min="6091" max="6091" width="11.453125" style="711" customWidth="1"/>
    <col min="6092" max="6339" width="8.7265625" style="711"/>
    <col min="6340" max="6340" width="34.54296875" style="711" customWidth="1"/>
    <col min="6341" max="6341" width="9.81640625" style="711" customWidth="1"/>
    <col min="6342" max="6342" width="11.453125" style="711" bestFit="1" customWidth="1"/>
    <col min="6343" max="6343" width="11.7265625" style="711" customWidth="1"/>
    <col min="6344" max="6344" width="12.7265625" style="711" customWidth="1"/>
    <col min="6345" max="6345" width="12.453125" style="711" customWidth="1"/>
    <col min="6346" max="6346" width="10.81640625" style="711" customWidth="1"/>
    <col min="6347" max="6347" width="11.453125" style="711" customWidth="1"/>
    <col min="6348" max="6595" width="8.7265625" style="711"/>
    <col min="6596" max="6596" width="34.54296875" style="711" customWidth="1"/>
    <col min="6597" max="6597" width="9.81640625" style="711" customWidth="1"/>
    <col min="6598" max="6598" width="11.453125" style="711" bestFit="1" customWidth="1"/>
    <col min="6599" max="6599" width="11.7265625" style="711" customWidth="1"/>
    <col min="6600" max="6600" width="12.7265625" style="711" customWidth="1"/>
    <col min="6601" max="6601" width="12.453125" style="711" customWidth="1"/>
    <col min="6602" max="6602" width="10.81640625" style="711" customWidth="1"/>
    <col min="6603" max="6603" width="11.453125" style="711" customWidth="1"/>
    <col min="6604" max="6851" width="8.7265625" style="711"/>
    <col min="6852" max="6852" width="34.54296875" style="711" customWidth="1"/>
    <col min="6853" max="6853" width="9.81640625" style="711" customWidth="1"/>
    <col min="6854" max="6854" width="11.453125" style="711" bestFit="1" customWidth="1"/>
    <col min="6855" max="6855" width="11.7265625" style="711" customWidth="1"/>
    <col min="6856" max="6856" width="12.7265625" style="711" customWidth="1"/>
    <col min="6857" max="6857" width="12.453125" style="711" customWidth="1"/>
    <col min="6858" max="6858" width="10.81640625" style="711" customWidth="1"/>
    <col min="6859" max="6859" width="11.453125" style="711" customWidth="1"/>
    <col min="6860" max="7107" width="8.7265625" style="711"/>
    <col min="7108" max="7108" width="34.54296875" style="711" customWidth="1"/>
    <col min="7109" max="7109" width="9.81640625" style="711" customWidth="1"/>
    <col min="7110" max="7110" width="11.453125" style="711" bestFit="1" customWidth="1"/>
    <col min="7111" max="7111" width="11.7265625" style="711" customWidth="1"/>
    <col min="7112" max="7112" width="12.7265625" style="711" customWidth="1"/>
    <col min="7113" max="7113" width="12.453125" style="711" customWidth="1"/>
    <col min="7114" max="7114" width="10.81640625" style="711" customWidth="1"/>
    <col min="7115" max="7115" width="11.453125" style="711" customWidth="1"/>
    <col min="7116" max="7363" width="8.7265625" style="711"/>
    <col min="7364" max="7364" width="34.54296875" style="711" customWidth="1"/>
    <col min="7365" max="7365" width="9.81640625" style="711" customWidth="1"/>
    <col min="7366" max="7366" width="11.453125" style="711" bestFit="1" customWidth="1"/>
    <col min="7367" max="7367" width="11.7265625" style="711" customWidth="1"/>
    <col min="7368" max="7368" width="12.7265625" style="711" customWidth="1"/>
    <col min="7369" max="7369" width="12.453125" style="711" customWidth="1"/>
    <col min="7370" max="7370" width="10.81640625" style="711" customWidth="1"/>
    <col min="7371" max="7371" width="11.453125" style="711" customWidth="1"/>
    <col min="7372" max="7619" width="8.7265625" style="711"/>
    <col min="7620" max="7620" width="34.54296875" style="711" customWidth="1"/>
    <col min="7621" max="7621" width="9.81640625" style="711" customWidth="1"/>
    <col min="7622" max="7622" width="11.453125" style="711" bestFit="1" customWidth="1"/>
    <col min="7623" max="7623" width="11.7265625" style="711" customWidth="1"/>
    <col min="7624" max="7624" width="12.7265625" style="711" customWidth="1"/>
    <col min="7625" max="7625" width="12.453125" style="711" customWidth="1"/>
    <col min="7626" max="7626" width="10.81640625" style="711" customWidth="1"/>
    <col min="7627" max="7627" width="11.453125" style="711" customWidth="1"/>
    <col min="7628" max="7875" width="8.7265625" style="711"/>
    <col min="7876" max="7876" width="34.54296875" style="711" customWidth="1"/>
    <col min="7877" max="7877" width="9.81640625" style="711" customWidth="1"/>
    <col min="7878" max="7878" width="11.453125" style="711" bestFit="1" customWidth="1"/>
    <col min="7879" max="7879" width="11.7265625" style="711" customWidth="1"/>
    <col min="7880" max="7880" width="12.7265625" style="711" customWidth="1"/>
    <col min="7881" max="7881" width="12.453125" style="711" customWidth="1"/>
    <col min="7882" max="7882" width="10.81640625" style="711" customWidth="1"/>
    <col min="7883" max="7883" width="11.453125" style="711" customWidth="1"/>
    <col min="7884" max="8131" width="8.7265625" style="711"/>
    <col min="8132" max="8132" width="34.54296875" style="711" customWidth="1"/>
    <col min="8133" max="8133" width="9.81640625" style="711" customWidth="1"/>
    <col min="8134" max="8134" width="11.453125" style="711" bestFit="1" customWidth="1"/>
    <col min="8135" max="8135" width="11.7265625" style="711" customWidth="1"/>
    <col min="8136" max="8136" width="12.7265625" style="711" customWidth="1"/>
    <col min="8137" max="8137" width="12.453125" style="711" customWidth="1"/>
    <col min="8138" max="8138" width="10.81640625" style="711" customWidth="1"/>
    <col min="8139" max="8139" width="11.453125" style="711" customWidth="1"/>
    <col min="8140" max="8387" width="8.7265625" style="711"/>
    <col min="8388" max="8388" width="34.54296875" style="711" customWidth="1"/>
    <col min="8389" max="8389" width="9.81640625" style="711" customWidth="1"/>
    <col min="8390" max="8390" width="11.453125" style="711" bestFit="1" customWidth="1"/>
    <col min="8391" max="8391" width="11.7265625" style="711" customWidth="1"/>
    <col min="8392" max="8392" width="12.7265625" style="711" customWidth="1"/>
    <col min="8393" max="8393" width="12.453125" style="711" customWidth="1"/>
    <col min="8394" max="8394" width="10.81640625" style="711" customWidth="1"/>
    <col min="8395" max="8395" width="11.453125" style="711" customWidth="1"/>
    <col min="8396" max="8643" width="8.7265625" style="711"/>
    <col min="8644" max="8644" width="34.54296875" style="711" customWidth="1"/>
    <col min="8645" max="8645" width="9.81640625" style="711" customWidth="1"/>
    <col min="8646" max="8646" width="11.453125" style="711" bestFit="1" customWidth="1"/>
    <col min="8647" max="8647" width="11.7265625" style="711" customWidth="1"/>
    <col min="8648" max="8648" width="12.7265625" style="711" customWidth="1"/>
    <col min="8649" max="8649" width="12.453125" style="711" customWidth="1"/>
    <col min="8650" max="8650" width="10.81640625" style="711" customWidth="1"/>
    <col min="8651" max="8651" width="11.453125" style="711" customWidth="1"/>
    <col min="8652" max="8899" width="8.7265625" style="711"/>
    <col min="8900" max="8900" width="34.54296875" style="711" customWidth="1"/>
    <col min="8901" max="8901" width="9.81640625" style="711" customWidth="1"/>
    <col min="8902" max="8902" width="11.453125" style="711" bestFit="1" customWidth="1"/>
    <col min="8903" max="8903" width="11.7265625" style="711" customWidth="1"/>
    <col min="8904" max="8904" width="12.7265625" style="711" customWidth="1"/>
    <col min="8905" max="8905" width="12.453125" style="711" customWidth="1"/>
    <col min="8906" max="8906" width="10.81640625" style="711" customWidth="1"/>
    <col min="8907" max="8907" width="11.453125" style="711" customWidth="1"/>
    <col min="8908" max="9155" width="8.7265625" style="711"/>
    <col min="9156" max="9156" width="34.54296875" style="711" customWidth="1"/>
    <col min="9157" max="9157" width="9.81640625" style="711" customWidth="1"/>
    <col min="9158" max="9158" width="11.453125" style="711" bestFit="1" customWidth="1"/>
    <col min="9159" max="9159" width="11.7265625" style="711" customWidth="1"/>
    <col min="9160" max="9160" width="12.7265625" style="711" customWidth="1"/>
    <col min="9161" max="9161" width="12.453125" style="711" customWidth="1"/>
    <col min="9162" max="9162" width="10.81640625" style="711" customWidth="1"/>
    <col min="9163" max="9163" width="11.453125" style="711" customWidth="1"/>
    <col min="9164" max="9411" width="8.7265625" style="711"/>
    <col min="9412" max="9412" width="34.54296875" style="711" customWidth="1"/>
    <col min="9413" max="9413" width="9.81640625" style="711" customWidth="1"/>
    <col min="9414" max="9414" width="11.453125" style="711" bestFit="1" customWidth="1"/>
    <col min="9415" max="9415" width="11.7265625" style="711" customWidth="1"/>
    <col min="9416" max="9416" width="12.7265625" style="711" customWidth="1"/>
    <col min="9417" max="9417" width="12.453125" style="711" customWidth="1"/>
    <col min="9418" max="9418" width="10.81640625" style="711" customWidth="1"/>
    <col min="9419" max="9419" width="11.453125" style="711" customWidth="1"/>
    <col min="9420" max="9667" width="8.7265625" style="711"/>
    <col min="9668" max="9668" width="34.54296875" style="711" customWidth="1"/>
    <col min="9669" max="9669" width="9.81640625" style="711" customWidth="1"/>
    <col min="9670" max="9670" width="11.453125" style="711" bestFit="1" customWidth="1"/>
    <col min="9671" max="9671" width="11.7265625" style="711" customWidth="1"/>
    <col min="9672" max="9672" width="12.7265625" style="711" customWidth="1"/>
    <col min="9673" max="9673" width="12.453125" style="711" customWidth="1"/>
    <col min="9674" max="9674" width="10.81640625" style="711" customWidth="1"/>
    <col min="9675" max="9675" width="11.453125" style="711" customWidth="1"/>
    <col min="9676" max="9923" width="8.7265625" style="711"/>
    <col min="9924" max="9924" width="34.54296875" style="711" customWidth="1"/>
    <col min="9925" max="9925" width="9.81640625" style="711" customWidth="1"/>
    <col min="9926" max="9926" width="11.453125" style="711" bestFit="1" customWidth="1"/>
    <col min="9927" max="9927" width="11.7265625" style="711" customWidth="1"/>
    <col min="9928" max="9928" width="12.7265625" style="711" customWidth="1"/>
    <col min="9929" max="9929" width="12.453125" style="711" customWidth="1"/>
    <col min="9930" max="9930" width="10.81640625" style="711" customWidth="1"/>
    <col min="9931" max="9931" width="11.453125" style="711" customWidth="1"/>
    <col min="9932" max="10179" width="8.7265625" style="711"/>
    <col min="10180" max="10180" width="34.54296875" style="711" customWidth="1"/>
    <col min="10181" max="10181" width="9.81640625" style="711" customWidth="1"/>
    <col min="10182" max="10182" width="11.453125" style="711" bestFit="1" customWidth="1"/>
    <col min="10183" max="10183" width="11.7265625" style="711" customWidth="1"/>
    <col min="10184" max="10184" width="12.7265625" style="711" customWidth="1"/>
    <col min="10185" max="10185" width="12.453125" style="711" customWidth="1"/>
    <col min="10186" max="10186" width="10.81640625" style="711" customWidth="1"/>
    <col min="10187" max="10187" width="11.453125" style="711" customWidth="1"/>
    <col min="10188" max="10435" width="8.7265625" style="711"/>
    <col min="10436" max="10436" width="34.54296875" style="711" customWidth="1"/>
    <col min="10437" max="10437" width="9.81640625" style="711" customWidth="1"/>
    <col min="10438" max="10438" width="11.453125" style="711" bestFit="1" customWidth="1"/>
    <col min="10439" max="10439" width="11.7265625" style="711" customWidth="1"/>
    <col min="10440" max="10440" width="12.7265625" style="711" customWidth="1"/>
    <col min="10441" max="10441" width="12.453125" style="711" customWidth="1"/>
    <col min="10442" max="10442" width="10.81640625" style="711" customWidth="1"/>
    <col min="10443" max="10443" width="11.453125" style="711" customWidth="1"/>
    <col min="10444" max="10691" width="8.7265625" style="711"/>
    <col min="10692" max="10692" width="34.54296875" style="711" customWidth="1"/>
    <col min="10693" max="10693" width="9.81640625" style="711" customWidth="1"/>
    <col min="10694" max="10694" width="11.453125" style="711" bestFit="1" customWidth="1"/>
    <col min="10695" max="10695" width="11.7265625" style="711" customWidth="1"/>
    <col min="10696" max="10696" width="12.7265625" style="711" customWidth="1"/>
    <col min="10697" max="10697" width="12.453125" style="711" customWidth="1"/>
    <col min="10698" max="10698" width="10.81640625" style="711" customWidth="1"/>
    <col min="10699" max="10699" width="11.453125" style="711" customWidth="1"/>
    <col min="10700" max="10947" width="8.7265625" style="711"/>
    <col min="10948" max="10948" width="34.54296875" style="711" customWidth="1"/>
    <col min="10949" max="10949" width="9.81640625" style="711" customWidth="1"/>
    <col min="10950" max="10950" width="11.453125" style="711" bestFit="1" customWidth="1"/>
    <col min="10951" max="10951" width="11.7265625" style="711" customWidth="1"/>
    <col min="10952" max="10952" width="12.7265625" style="711" customWidth="1"/>
    <col min="10953" max="10953" width="12.453125" style="711" customWidth="1"/>
    <col min="10954" max="10954" width="10.81640625" style="711" customWidth="1"/>
    <col min="10955" max="10955" width="11.453125" style="711" customWidth="1"/>
    <col min="10956" max="11203" width="8.7265625" style="711"/>
    <col min="11204" max="11204" width="34.54296875" style="711" customWidth="1"/>
    <col min="11205" max="11205" width="9.81640625" style="711" customWidth="1"/>
    <col min="11206" max="11206" width="11.453125" style="711" bestFit="1" customWidth="1"/>
    <col min="11207" max="11207" width="11.7265625" style="711" customWidth="1"/>
    <col min="11208" max="11208" width="12.7265625" style="711" customWidth="1"/>
    <col min="11209" max="11209" width="12.453125" style="711" customWidth="1"/>
    <col min="11210" max="11210" width="10.81640625" style="711" customWidth="1"/>
    <col min="11211" max="11211" width="11.453125" style="711" customWidth="1"/>
    <col min="11212" max="11459" width="8.7265625" style="711"/>
    <col min="11460" max="11460" width="34.54296875" style="711" customWidth="1"/>
    <col min="11461" max="11461" width="9.81640625" style="711" customWidth="1"/>
    <col min="11462" max="11462" width="11.453125" style="711" bestFit="1" customWidth="1"/>
    <col min="11463" max="11463" width="11.7265625" style="711" customWidth="1"/>
    <col min="11464" max="11464" width="12.7265625" style="711" customWidth="1"/>
    <col min="11465" max="11465" width="12.453125" style="711" customWidth="1"/>
    <col min="11466" max="11466" width="10.81640625" style="711" customWidth="1"/>
    <col min="11467" max="11467" width="11.453125" style="711" customWidth="1"/>
    <col min="11468" max="11715" width="8.7265625" style="711"/>
    <col min="11716" max="11716" width="34.54296875" style="711" customWidth="1"/>
    <col min="11717" max="11717" width="9.81640625" style="711" customWidth="1"/>
    <col min="11718" max="11718" width="11.453125" style="711" bestFit="1" customWidth="1"/>
    <col min="11719" max="11719" width="11.7265625" style="711" customWidth="1"/>
    <col min="11720" max="11720" width="12.7265625" style="711" customWidth="1"/>
    <col min="11721" max="11721" width="12.453125" style="711" customWidth="1"/>
    <col min="11722" max="11722" width="10.81640625" style="711" customWidth="1"/>
    <col min="11723" max="11723" width="11.453125" style="711" customWidth="1"/>
    <col min="11724" max="11971" width="8.7265625" style="711"/>
    <col min="11972" max="11972" width="34.54296875" style="711" customWidth="1"/>
    <col min="11973" max="11973" width="9.81640625" style="711" customWidth="1"/>
    <col min="11974" max="11974" width="11.453125" style="711" bestFit="1" customWidth="1"/>
    <col min="11975" max="11975" width="11.7265625" style="711" customWidth="1"/>
    <col min="11976" max="11976" width="12.7265625" style="711" customWidth="1"/>
    <col min="11977" max="11977" width="12.453125" style="711" customWidth="1"/>
    <col min="11978" max="11978" width="10.81640625" style="711" customWidth="1"/>
    <col min="11979" max="11979" width="11.453125" style="711" customWidth="1"/>
    <col min="11980" max="12227" width="8.7265625" style="711"/>
    <col min="12228" max="12228" width="34.54296875" style="711" customWidth="1"/>
    <col min="12229" max="12229" width="9.81640625" style="711" customWidth="1"/>
    <col min="12230" max="12230" width="11.453125" style="711" bestFit="1" customWidth="1"/>
    <col min="12231" max="12231" width="11.7265625" style="711" customWidth="1"/>
    <col min="12232" max="12232" width="12.7265625" style="711" customWidth="1"/>
    <col min="12233" max="12233" width="12.453125" style="711" customWidth="1"/>
    <col min="12234" max="12234" width="10.81640625" style="711" customWidth="1"/>
    <col min="12235" max="12235" width="11.453125" style="711" customWidth="1"/>
    <col min="12236" max="12483" width="8.7265625" style="711"/>
    <col min="12484" max="12484" width="34.54296875" style="711" customWidth="1"/>
    <col min="12485" max="12485" width="9.81640625" style="711" customWidth="1"/>
    <col min="12486" max="12486" width="11.453125" style="711" bestFit="1" customWidth="1"/>
    <col min="12487" max="12487" width="11.7265625" style="711" customWidth="1"/>
    <col min="12488" max="12488" width="12.7265625" style="711" customWidth="1"/>
    <col min="12489" max="12489" width="12.453125" style="711" customWidth="1"/>
    <col min="12490" max="12490" width="10.81640625" style="711" customWidth="1"/>
    <col min="12491" max="12491" width="11.453125" style="711" customWidth="1"/>
    <col min="12492" max="12739" width="8.7265625" style="711"/>
    <col min="12740" max="12740" width="34.54296875" style="711" customWidth="1"/>
    <col min="12741" max="12741" width="9.81640625" style="711" customWidth="1"/>
    <col min="12742" max="12742" width="11.453125" style="711" bestFit="1" customWidth="1"/>
    <col min="12743" max="12743" width="11.7265625" style="711" customWidth="1"/>
    <col min="12744" max="12744" width="12.7265625" style="711" customWidth="1"/>
    <col min="12745" max="12745" width="12.453125" style="711" customWidth="1"/>
    <col min="12746" max="12746" width="10.81640625" style="711" customWidth="1"/>
    <col min="12747" max="12747" width="11.453125" style="711" customWidth="1"/>
    <col min="12748" max="12995" width="8.7265625" style="711"/>
    <col min="12996" max="12996" width="34.54296875" style="711" customWidth="1"/>
    <col min="12997" max="12997" width="9.81640625" style="711" customWidth="1"/>
    <col min="12998" max="12998" width="11.453125" style="711" bestFit="1" customWidth="1"/>
    <col min="12999" max="12999" width="11.7265625" style="711" customWidth="1"/>
    <col min="13000" max="13000" width="12.7265625" style="711" customWidth="1"/>
    <col min="13001" max="13001" width="12.453125" style="711" customWidth="1"/>
    <col min="13002" max="13002" width="10.81640625" style="711" customWidth="1"/>
    <col min="13003" max="13003" width="11.453125" style="711" customWidth="1"/>
    <col min="13004" max="13251" width="8.7265625" style="711"/>
    <col min="13252" max="13252" width="34.54296875" style="711" customWidth="1"/>
    <col min="13253" max="13253" width="9.81640625" style="711" customWidth="1"/>
    <col min="13254" max="13254" width="11.453125" style="711" bestFit="1" customWidth="1"/>
    <col min="13255" max="13255" width="11.7265625" style="711" customWidth="1"/>
    <col min="13256" max="13256" width="12.7265625" style="711" customWidth="1"/>
    <col min="13257" max="13257" width="12.453125" style="711" customWidth="1"/>
    <col min="13258" max="13258" width="10.81640625" style="711" customWidth="1"/>
    <col min="13259" max="13259" width="11.453125" style="711" customWidth="1"/>
    <col min="13260" max="13507" width="8.7265625" style="711"/>
    <col min="13508" max="13508" width="34.54296875" style="711" customWidth="1"/>
    <col min="13509" max="13509" width="9.81640625" style="711" customWidth="1"/>
    <col min="13510" max="13510" width="11.453125" style="711" bestFit="1" customWidth="1"/>
    <col min="13511" max="13511" width="11.7265625" style="711" customWidth="1"/>
    <col min="13512" max="13512" width="12.7265625" style="711" customWidth="1"/>
    <col min="13513" max="13513" width="12.453125" style="711" customWidth="1"/>
    <col min="13514" max="13514" width="10.81640625" style="711" customWidth="1"/>
    <col min="13515" max="13515" width="11.453125" style="711" customWidth="1"/>
    <col min="13516" max="13763" width="8.7265625" style="711"/>
    <col min="13764" max="13764" width="34.54296875" style="711" customWidth="1"/>
    <col min="13765" max="13765" width="9.81640625" style="711" customWidth="1"/>
    <col min="13766" max="13766" width="11.453125" style="711" bestFit="1" customWidth="1"/>
    <col min="13767" max="13767" width="11.7265625" style="711" customWidth="1"/>
    <col min="13768" max="13768" width="12.7265625" style="711" customWidth="1"/>
    <col min="13769" max="13769" width="12.453125" style="711" customWidth="1"/>
    <col min="13770" max="13770" width="10.81640625" style="711" customWidth="1"/>
    <col min="13771" max="13771" width="11.453125" style="711" customWidth="1"/>
    <col min="13772" max="14019" width="8.7265625" style="711"/>
    <col min="14020" max="14020" width="34.54296875" style="711" customWidth="1"/>
    <col min="14021" max="14021" width="9.81640625" style="711" customWidth="1"/>
    <col min="14022" max="14022" width="11.453125" style="711" bestFit="1" customWidth="1"/>
    <col min="14023" max="14023" width="11.7265625" style="711" customWidth="1"/>
    <col min="14024" max="14024" width="12.7265625" style="711" customWidth="1"/>
    <col min="14025" max="14025" width="12.453125" style="711" customWidth="1"/>
    <col min="14026" max="14026" width="10.81640625" style="711" customWidth="1"/>
    <col min="14027" max="14027" width="11.453125" style="711" customWidth="1"/>
    <col min="14028" max="14275" width="8.7265625" style="711"/>
    <col min="14276" max="14276" width="34.54296875" style="711" customWidth="1"/>
    <col min="14277" max="14277" width="9.81640625" style="711" customWidth="1"/>
    <col min="14278" max="14278" width="11.453125" style="711" bestFit="1" customWidth="1"/>
    <col min="14279" max="14279" width="11.7265625" style="711" customWidth="1"/>
    <col min="14280" max="14280" width="12.7265625" style="711" customWidth="1"/>
    <col min="14281" max="14281" width="12.453125" style="711" customWidth="1"/>
    <col min="14282" max="14282" width="10.81640625" style="711" customWidth="1"/>
    <col min="14283" max="14283" width="11.453125" style="711" customWidth="1"/>
    <col min="14284" max="14531" width="8.7265625" style="711"/>
    <col min="14532" max="14532" width="34.54296875" style="711" customWidth="1"/>
    <col min="14533" max="14533" width="9.81640625" style="711" customWidth="1"/>
    <col min="14534" max="14534" width="11.453125" style="711" bestFit="1" customWidth="1"/>
    <col min="14535" max="14535" width="11.7265625" style="711" customWidth="1"/>
    <col min="14536" max="14536" width="12.7265625" style="711" customWidth="1"/>
    <col min="14537" max="14537" width="12.453125" style="711" customWidth="1"/>
    <col min="14538" max="14538" width="10.81640625" style="711" customWidth="1"/>
    <col min="14539" max="14539" width="11.453125" style="711" customWidth="1"/>
    <col min="14540" max="14787" width="8.7265625" style="711"/>
    <col min="14788" max="14788" width="34.54296875" style="711" customWidth="1"/>
    <col min="14789" max="14789" width="9.81640625" style="711" customWidth="1"/>
    <col min="14790" max="14790" width="11.453125" style="711" bestFit="1" customWidth="1"/>
    <col min="14791" max="14791" width="11.7265625" style="711" customWidth="1"/>
    <col min="14792" max="14792" width="12.7265625" style="711" customWidth="1"/>
    <col min="14793" max="14793" width="12.453125" style="711" customWidth="1"/>
    <col min="14794" max="14794" width="10.81640625" style="711" customWidth="1"/>
    <col min="14795" max="14795" width="11.453125" style="711" customWidth="1"/>
    <col min="14796" max="15043" width="8.7265625" style="711"/>
    <col min="15044" max="15044" width="34.54296875" style="711" customWidth="1"/>
    <col min="15045" max="15045" width="9.81640625" style="711" customWidth="1"/>
    <col min="15046" max="15046" width="11.453125" style="711" bestFit="1" customWidth="1"/>
    <col min="15047" max="15047" width="11.7265625" style="711" customWidth="1"/>
    <col min="15048" max="15048" width="12.7265625" style="711" customWidth="1"/>
    <col min="15049" max="15049" width="12.453125" style="711" customWidth="1"/>
    <col min="15050" max="15050" width="10.81640625" style="711" customWidth="1"/>
    <col min="15051" max="15051" width="11.453125" style="711" customWidth="1"/>
    <col min="15052" max="15299" width="8.7265625" style="711"/>
    <col min="15300" max="15300" width="34.54296875" style="711" customWidth="1"/>
    <col min="15301" max="15301" width="9.81640625" style="711" customWidth="1"/>
    <col min="15302" max="15302" width="11.453125" style="711" bestFit="1" customWidth="1"/>
    <col min="15303" max="15303" width="11.7265625" style="711" customWidth="1"/>
    <col min="15304" max="15304" width="12.7265625" style="711" customWidth="1"/>
    <col min="15305" max="15305" width="12.453125" style="711" customWidth="1"/>
    <col min="15306" max="15306" width="10.81640625" style="711" customWidth="1"/>
    <col min="15307" max="15307" width="11.453125" style="711" customWidth="1"/>
    <col min="15308" max="15555" width="8.7265625" style="711"/>
    <col min="15556" max="15556" width="34.54296875" style="711" customWidth="1"/>
    <col min="15557" max="15557" width="9.81640625" style="711" customWidth="1"/>
    <col min="15558" max="15558" width="11.453125" style="711" bestFit="1" customWidth="1"/>
    <col min="15559" max="15559" width="11.7265625" style="711" customWidth="1"/>
    <col min="15560" max="15560" width="12.7265625" style="711" customWidth="1"/>
    <col min="15561" max="15561" width="12.453125" style="711" customWidth="1"/>
    <col min="15562" max="15562" width="10.81640625" style="711" customWidth="1"/>
    <col min="15563" max="15563" width="11.453125" style="711" customWidth="1"/>
    <col min="15564" max="15811" width="8.7265625" style="711"/>
    <col min="15812" max="15812" width="34.54296875" style="711" customWidth="1"/>
    <col min="15813" max="15813" width="9.81640625" style="711" customWidth="1"/>
    <col min="15814" max="15814" width="11.453125" style="711" bestFit="1" customWidth="1"/>
    <col min="15815" max="15815" width="11.7265625" style="711" customWidth="1"/>
    <col min="15816" max="15816" width="12.7265625" style="711" customWidth="1"/>
    <col min="15817" max="15817" width="12.453125" style="711" customWidth="1"/>
    <col min="15818" max="15818" width="10.81640625" style="711" customWidth="1"/>
    <col min="15819" max="15819" width="11.453125" style="711" customWidth="1"/>
    <col min="15820" max="16067" width="8.7265625" style="711"/>
    <col min="16068" max="16068" width="34.54296875" style="711" customWidth="1"/>
    <col min="16069" max="16069" width="9.81640625" style="711" customWidth="1"/>
    <col min="16070" max="16070" width="11.453125" style="711" bestFit="1" customWidth="1"/>
    <col min="16071" max="16071" width="11.7265625" style="711" customWidth="1"/>
    <col min="16072" max="16072" width="12.7265625" style="711" customWidth="1"/>
    <col min="16073" max="16073" width="12.453125" style="711" customWidth="1"/>
    <col min="16074" max="16074" width="10.81640625" style="711" customWidth="1"/>
    <col min="16075" max="16075" width="11.453125" style="711" customWidth="1"/>
    <col min="16076" max="16384" width="8.7265625" style="711"/>
  </cols>
  <sheetData>
    <row r="1" spans="1:19" ht="30.75" customHeight="1" thickBot="1" x14ac:dyDescent="0.3">
      <c r="A1" s="29"/>
      <c r="B1" s="29"/>
      <c r="C1" s="29"/>
      <c r="D1" s="1391" t="s">
        <v>583</v>
      </c>
      <c r="E1" s="1392"/>
      <c r="F1" s="1392"/>
      <c r="G1" s="1392"/>
      <c r="H1" s="1392"/>
      <c r="I1" s="1392"/>
      <c r="J1" s="1392"/>
      <c r="K1" s="1392"/>
      <c r="L1" s="1392"/>
      <c r="M1" s="1392"/>
      <c r="N1" s="1392"/>
      <c r="O1" s="1392"/>
      <c r="P1" s="1392"/>
      <c r="Q1" s="1392"/>
      <c r="R1" s="1393"/>
      <c r="S1" s="834" t="s">
        <v>953</v>
      </c>
    </row>
    <row r="2" spans="1:19" ht="34.5" customHeight="1" thickBot="1" x14ac:dyDescent="0.3">
      <c r="A2" s="29"/>
      <c r="B2" s="1083" t="s">
        <v>211</v>
      </c>
      <c r="C2" s="1177"/>
      <c r="D2" s="387"/>
      <c r="E2" s="944" t="s">
        <v>225</v>
      </c>
      <c r="F2" s="1395" t="s">
        <v>9</v>
      </c>
      <c r="G2" s="1395"/>
      <c r="H2" s="1395"/>
      <c r="I2" s="1395"/>
      <c r="J2" s="1395"/>
      <c r="K2" s="1395"/>
      <c r="L2" s="1395"/>
      <c r="M2" s="1395"/>
      <c r="N2" s="1395"/>
      <c r="O2" s="1395"/>
      <c r="P2" s="703"/>
      <c r="Q2" s="392"/>
      <c r="R2" s="393"/>
      <c r="S2" s="66"/>
    </row>
    <row r="3" spans="1:19" ht="34.5" customHeight="1" thickBot="1" x14ac:dyDescent="0.3">
      <c r="A3" s="29"/>
      <c r="B3" s="719" t="s">
        <v>556</v>
      </c>
      <c r="C3" s="719" t="s">
        <v>195</v>
      </c>
      <c r="D3" s="708"/>
      <c r="E3" s="945"/>
      <c r="F3" s="1398"/>
      <c r="G3" s="1398"/>
      <c r="H3" s="1398"/>
      <c r="I3" s="1398"/>
      <c r="J3" s="1398"/>
      <c r="K3" s="1398"/>
      <c r="L3" s="1398"/>
      <c r="M3" s="1398"/>
      <c r="N3" s="1398"/>
      <c r="O3" s="1398"/>
      <c r="P3" s="704"/>
      <c r="Q3" s="74"/>
      <c r="R3" s="395"/>
      <c r="S3" s="66"/>
    </row>
    <row r="4" spans="1:19" x14ac:dyDescent="0.25">
      <c r="B4" s="684"/>
      <c r="C4" s="684"/>
      <c r="D4" s="734" t="s">
        <v>944</v>
      </c>
      <c r="E4" s="153"/>
      <c r="F4" s="743"/>
      <c r="G4" s="738"/>
      <c r="H4" s="737"/>
      <c r="I4" s="737"/>
      <c r="J4" s="737"/>
      <c r="K4" s="737"/>
      <c r="L4" s="736"/>
      <c r="M4" s="735"/>
      <c r="N4" s="735"/>
      <c r="O4" s="735"/>
      <c r="P4" s="735"/>
      <c r="Q4" s="735"/>
      <c r="R4" s="394"/>
      <c r="S4" s="66"/>
    </row>
    <row r="5" spans="1:19" ht="39" customHeight="1" x14ac:dyDescent="0.25">
      <c r="B5" s="1446" t="s">
        <v>295</v>
      </c>
      <c r="C5" s="700"/>
      <c r="D5" s="687" t="s">
        <v>541</v>
      </c>
      <c r="E5" s="1428">
        <f>1/14</f>
        <v>7.1428571428571425E-2</v>
      </c>
      <c r="F5" s="616" t="s">
        <v>3</v>
      </c>
      <c r="G5" s="1455" t="s">
        <v>2</v>
      </c>
      <c r="H5" s="1455"/>
      <c r="I5" s="1455"/>
      <c r="J5" s="1455"/>
      <c r="K5" s="1455"/>
      <c r="L5" s="1455"/>
      <c r="M5" s="1455"/>
      <c r="N5" s="1455"/>
      <c r="O5" s="1455"/>
      <c r="P5" s="1455"/>
      <c r="Q5" s="1455"/>
      <c r="R5" s="1456"/>
      <c r="S5" s="682" t="s">
        <v>861</v>
      </c>
    </row>
    <row r="6" spans="1:19" ht="50.25" customHeight="1" x14ac:dyDescent="0.25">
      <c r="B6" s="1448"/>
      <c r="C6" s="699"/>
      <c r="D6" s="687" t="s">
        <v>619</v>
      </c>
      <c r="E6" s="1453"/>
      <c r="F6" s="686" t="s">
        <v>53</v>
      </c>
      <c r="G6" s="979" t="s">
        <v>304</v>
      </c>
      <c r="H6" s="980"/>
      <c r="I6" s="980" t="s">
        <v>307</v>
      </c>
      <c r="J6" s="980"/>
      <c r="K6" s="980" t="s">
        <v>308</v>
      </c>
      <c r="L6" s="980"/>
      <c r="M6" s="980" t="s">
        <v>309</v>
      </c>
      <c r="N6" s="980"/>
      <c r="O6" s="980" t="s">
        <v>310</v>
      </c>
      <c r="P6" s="980"/>
      <c r="Q6" s="980" t="s">
        <v>311</v>
      </c>
      <c r="R6" s="1025"/>
      <c r="S6" s="833" t="s">
        <v>862</v>
      </c>
    </row>
    <row r="7" spans="1:19" x14ac:dyDescent="0.25">
      <c r="B7" s="1448"/>
      <c r="C7" s="700"/>
      <c r="D7" s="733"/>
      <c r="E7" s="1429"/>
      <c r="F7" s="689">
        <v>0</v>
      </c>
      <c r="G7" s="1178">
        <v>1</v>
      </c>
      <c r="H7" s="1168"/>
      <c r="I7" s="1168">
        <v>2</v>
      </c>
      <c r="J7" s="1168"/>
      <c r="K7" s="1168">
        <v>3</v>
      </c>
      <c r="L7" s="1168"/>
      <c r="M7" s="1168">
        <v>4</v>
      </c>
      <c r="N7" s="1168"/>
      <c r="O7" s="1168">
        <v>5</v>
      </c>
      <c r="P7" s="1168"/>
      <c r="Q7" s="1168">
        <v>6</v>
      </c>
      <c r="R7" s="1169"/>
      <c r="S7" s="66"/>
    </row>
    <row r="8" spans="1:19" ht="63.65" customHeight="1" x14ac:dyDescent="0.25">
      <c r="B8" s="1446" t="s">
        <v>295</v>
      </c>
      <c r="C8" s="700"/>
      <c r="D8" s="687" t="s">
        <v>348</v>
      </c>
      <c r="E8" s="1428">
        <f>1/14</f>
        <v>7.1428571428571425E-2</v>
      </c>
      <c r="F8" s="1109" t="s">
        <v>35</v>
      </c>
      <c r="G8" s="1110"/>
      <c r="H8" s="1110"/>
      <c r="I8" s="727"/>
      <c r="J8" s="1110" t="s">
        <v>36</v>
      </c>
      <c r="K8" s="1110"/>
      <c r="L8" s="1110"/>
      <c r="M8" s="1110"/>
      <c r="N8" s="732"/>
      <c r="O8" s="1110" t="s">
        <v>37</v>
      </c>
      <c r="P8" s="1110"/>
      <c r="Q8" s="1110"/>
      <c r="R8" s="1261"/>
      <c r="S8" s="682" t="s">
        <v>863</v>
      </c>
    </row>
    <row r="9" spans="1:19" x14ac:dyDescent="0.25">
      <c r="B9" s="1404"/>
      <c r="C9" s="684"/>
      <c r="D9" s="687"/>
      <c r="E9" s="1429"/>
      <c r="F9" s="1241">
        <v>0</v>
      </c>
      <c r="G9" s="1241"/>
      <c r="H9" s="1241"/>
      <c r="I9" s="149"/>
      <c r="J9" s="1241">
        <v>3</v>
      </c>
      <c r="K9" s="1241"/>
      <c r="L9" s="1241"/>
      <c r="M9" s="1241"/>
      <c r="N9" s="150"/>
      <c r="O9" s="1241">
        <v>6</v>
      </c>
      <c r="P9" s="1241"/>
      <c r="Q9" s="1241"/>
      <c r="R9" s="1438"/>
      <c r="S9" s="66"/>
    </row>
    <row r="10" spans="1:19" x14ac:dyDescent="0.25">
      <c r="B10" s="706"/>
      <c r="C10" s="684"/>
      <c r="D10" s="741" t="s">
        <v>945</v>
      </c>
      <c r="E10" s="707"/>
      <c r="F10" s="713"/>
      <c r="G10" s="713"/>
      <c r="H10" s="713"/>
      <c r="I10" s="731"/>
      <c r="J10" s="713"/>
      <c r="K10" s="713"/>
      <c r="L10" s="713"/>
      <c r="M10" s="713"/>
      <c r="N10" s="730"/>
      <c r="O10" s="713"/>
      <c r="P10" s="713"/>
      <c r="Q10" s="713"/>
      <c r="R10" s="693"/>
      <c r="S10" s="66"/>
    </row>
    <row r="11" spans="1:19" ht="42" customHeight="1" x14ac:dyDescent="0.25">
      <c r="B11" s="993" t="s">
        <v>295</v>
      </c>
      <c r="C11" s="684"/>
      <c r="D11" s="687" t="s">
        <v>312</v>
      </c>
      <c r="E11" s="1428">
        <f>1/14</f>
        <v>7.1428571428571425E-2</v>
      </c>
      <c r="F11" s="1433" t="s">
        <v>34</v>
      </c>
      <c r="G11" s="1427"/>
      <c r="H11" s="1427" t="s">
        <v>494</v>
      </c>
      <c r="I11" s="1427"/>
      <c r="J11" s="1427" t="s">
        <v>440</v>
      </c>
      <c r="K11" s="1427"/>
      <c r="L11" s="1427" t="s">
        <v>313</v>
      </c>
      <c r="M11" s="1427"/>
      <c r="N11" s="1427" t="s">
        <v>493</v>
      </c>
      <c r="O11" s="1427"/>
      <c r="P11" s="1427" t="s">
        <v>492</v>
      </c>
      <c r="Q11" s="1427"/>
      <c r="R11" s="1439"/>
      <c r="S11" s="682" t="s">
        <v>864</v>
      </c>
    </row>
    <row r="12" spans="1:19" x14ac:dyDescent="0.25">
      <c r="B12" s="1404"/>
      <c r="C12" s="684"/>
      <c r="D12" s="687"/>
      <c r="E12" s="1429"/>
      <c r="F12" s="1435">
        <v>0</v>
      </c>
      <c r="G12" s="1434"/>
      <c r="H12" s="1434">
        <v>1</v>
      </c>
      <c r="I12" s="1434"/>
      <c r="J12" s="1424">
        <v>3</v>
      </c>
      <c r="K12" s="1424"/>
      <c r="L12" s="1424">
        <v>4</v>
      </c>
      <c r="M12" s="1424"/>
      <c r="N12" s="1434">
        <v>5</v>
      </c>
      <c r="O12" s="1434"/>
      <c r="P12" s="1424">
        <v>6</v>
      </c>
      <c r="Q12" s="1424"/>
      <c r="R12" s="1436"/>
      <c r="S12" s="66"/>
    </row>
    <row r="13" spans="1:19" ht="57.65" customHeight="1" x14ac:dyDescent="0.25">
      <c r="B13" s="993" t="s">
        <v>295</v>
      </c>
      <c r="C13" s="684"/>
      <c r="D13" s="687" t="s">
        <v>347</v>
      </c>
      <c r="E13" s="1428">
        <f>1/14</f>
        <v>7.1428571428571425E-2</v>
      </c>
      <c r="F13" s="729"/>
      <c r="G13" s="1110" t="s">
        <v>38</v>
      </c>
      <c r="H13" s="1110"/>
      <c r="I13" s="1110"/>
      <c r="J13" s="1110" t="s">
        <v>39</v>
      </c>
      <c r="K13" s="1110"/>
      <c r="L13" s="1110"/>
      <c r="M13" s="1110" t="s">
        <v>40</v>
      </c>
      <c r="N13" s="1110"/>
      <c r="O13" s="1110"/>
      <c r="P13" s="1110" t="s">
        <v>41</v>
      </c>
      <c r="Q13" s="1110"/>
      <c r="R13" s="1261"/>
      <c r="S13" s="682" t="s">
        <v>865</v>
      </c>
    </row>
    <row r="14" spans="1:19" x14ac:dyDescent="0.25">
      <c r="B14" s="1404"/>
      <c r="C14" s="684"/>
      <c r="D14" s="687"/>
      <c r="E14" s="1429"/>
      <c r="F14" s="149"/>
      <c r="G14" s="1424">
        <v>0</v>
      </c>
      <c r="H14" s="1424"/>
      <c r="I14" s="1424"/>
      <c r="J14" s="1424">
        <v>2</v>
      </c>
      <c r="K14" s="1424"/>
      <c r="L14" s="1424"/>
      <c r="M14" s="1424">
        <v>4</v>
      </c>
      <c r="N14" s="1424"/>
      <c r="O14" s="1424"/>
      <c r="P14" s="1424">
        <v>6</v>
      </c>
      <c r="Q14" s="1424"/>
      <c r="R14" s="1436"/>
      <c r="S14" s="66"/>
    </row>
    <row r="15" spans="1:19" ht="38.25" customHeight="1" x14ac:dyDescent="0.25">
      <c r="B15" s="993" t="s">
        <v>295</v>
      </c>
      <c r="C15" s="684"/>
      <c r="D15" s="687" t="s">
        <v>359</v>
      </c>
      <c r="E15" s="1428">
        <f>1/14</f>
        <v>7.1428571428571425E-2</v>
      </c>
      <c r="F15" s="1109" t="s">
        <v>3</v>
      </c>
      <c r="G15" s="1110"/>
      <c r="H15" s="1110" t="s">
        <v>496</v>
      </c>
      <c r="I15" s="1110"/>
      <c r="J15" s="1110"/>
      <c r="K15" s="1110"/>
      <c r="L15" s="1110" t="s">
        <v>497</v>
      </c>
      <c r="M15" s="1110"/>
      <c r="N15" s="1110"/>
      <c r="O15" s="1110"/>
      <c r="P15" s="1110" t="s">
        <v>545</v>
      </c>
      <c r="Q15" s="1110"/>
      <c r="R15" s="1261"/>
      <c r="S15" s="682" t="s">
        <v>866</v>
      </c>
    </row>
    <row r="16" spans="1:19" x14ac:dyDescent="0.25">
      <c r="B16" s="1404"/>
      <c r="C16" s="684"/>
      <c r="D16" s="728"/>
      <c r="E16" s="1429"/>
      <c r="F16" s="1240">
        <v>6</v>
      </c>
      <c r="G16" s="1241"/>
      <c r="H16" s="1297">
        <v>4</v>
      </c>
      <c r="I16" s="1297"/>
      <c r="J16" s="1297"/>
      <c r="K16" s="1297"/>
      <c r="L16" s="1297">
        <v>2</v>
      </c>
      <c r="M16" s="1297"/>
      <c r="N16" s="1297"/>
      <c r="O16" s="1297"/>
      <c r="P16" s="1241">
        <v>0</v>
      </c>
      <c r="Q16" s="1241"/>
      <c r="R16" s="1438"/>
      <c r="S16" s="66"/>
    </row>
    <row r="17" spans="2:24" ht="81" customHeight="1" x14ac:dyDescent="0.25">
      <c r="B17" s="993" t="s">
        <v>295</v>
      </c>
      <c r="C17" s="684"/>
      <c r="D17" s="687" t="s">
        <v>360</v>
      </c>
      <c r="E17" s="1428">
        <f>1/14</f>
        <v>7.1428571428571425E-2</v>
      </c>
      <c r="F17" s="1109" t="s">
        <v>349</v>
      </c>
      <c r="G17" s="1110"/>
      <c r="H17" s="1110" t="s">
        <v>350</v>
      </c>
      <c r="I17" s="1110"/>
      <c r="J17" s="688"/>
      <c r="K17" s="1110" t="s">
        <v>351</v>
      </c>
      <c r="L17" s="1110"/>
      <c r="M17" s="727"/>
      <c r="N17" s="1110" t="s">
        <v>352</v>
      </c>
      <c r="O17" s="1110"/>
      <c r="P17" s="688"/>
      <c r="Q17" s="1110" t="s">
        <v>353</v>
      </c>
      <c r="R17" s="1261"/>
      <c r="S17" s="421" t="s">
        <v>867</v>
      </c>
    </row>
    <row r="18" spans="2:24" x14ac:dyDescent="0.25">
      <c r="B18" s="1404"/>
      <c r="C18" s="684"/>
      <c r="D18" s="687"/>
      <c r="E18" s="1429"/>
      <c r="F18" s="1241">
        <v>0</v>
      </c>
      <c r="G18" s="1241"/>
      <c r="H18" s="1241">
        <v>2</v>
      </c>
      <c r="I18" s="1241"/>
      <c r="J18" s="691"/>
      <c r="K18" s="1241">
        <v>3</v>
      </c>
      <c r="L18" s="1241"/>
      <c r="M18" s="149"/>
      <c r="N18" s="1241">
        <v>4</v>
      </c>
      <c r="O18" s="1241"/>
      <c r="P18" s="691"/>
      <c r="Q18" s="1241">
        <v>6</v>
      </c>
      <c r="R18" s="1438"/>
      <c r="S18" s="66"/>
    </row>
    <row r="19" spans="2:24" ht="37.5" customHeight="1" x14ac:dyDescent="0.25">
      <c r="B19" s="993" t="s">
        <v>295</v>
      </c>
      <c r="C19" s="684"/>
      <c r="D19" s="687" t="s">
        <v>949</v>
      </c>
      <c r="E19" s="1428">
        <f>1/14</f>
        <v>7.1428571428571425E-2</v>
      </c>
      <c r="F19" s="1109" t="s">
        <v>3</v>
      </c>
      <c r="G19" s="1110"/>
      <c r="H19" s="1110" t="s">
        <v>498</v>
      </c>
      <c r="I19" s="1110"/>
      <c r="J19" s="1110"/>
      <c r="K19" s="1110"/>
      <c r="L19" s="1110" t="s">
        <v>499</v>
      </c>
      <c r="M19" s="1110"/>
      <c r="N19" s="1110"/>
      <c r="O19" s="1110"/>
      <c r="P19" s="1110" t="s">
        <v>500</v>
      </c>
      <c r="Q19" s="1110"/>
      <c r="R19" s="1261"/>
      <c r="S19" s="682" t="s">
        <v>868</v>
      </c>
    </row>
    <row r="20" spans="2:24" x14ac:dyDescent="0.25">
      <c r="B20" s="1404"/>
      <c r="C20" s="684"/>
      <c r="D20" s="687"/>
      <c r="E20" s="1429"/>
      <c r="F20" s="1240">
        <v>6</v>
      </c>
      <c r="G20" s="1241"/>
      <c r="H20" s="1297">
        <v>4</v>
      </c>
      <c r="I20" s="1297"/>
      <c r="J20" s="1297"/>
      <c r="K20" s="1297"/>
      <c r="L20" s="1297">
        <v>2</v>
      </c>
      <c r="M20" s="1297"/>
      <c r="N20" s="1297"/>
      <c r="O20" s="1297"/>
      <c r="P20" s="1241">
        <v>0</v>
      </c>
      <c r="Q20" s="1241"/>
      <c r="R20" s="1438"/>
      <c r="S20" s="66"/>
    </row>
    <row r="21" spans="2:24" ht="48" customHeight="1" x14ac:dyDescent="0.25">
      <c r="B21" s="993" t="s">
        <v>295</v>
      </c>
      <c r="C21" s="684"/>
      <c r="D21" s="687" t="s">
        <v>948</v>
      </c>
      <c r="E21" s="1428">
        <v>7.0999999999999994E-2</v>
      </c>
      <c r="F21" s="1109" t="s">
        <v>354</v>
      </c>
      <c r="G21" s="1110"/>
      <c r="H21" s="1110" t="s">
        <v>355</v>
      </c>
      <c r="I21" s="1110"/>
      <c r="J21" s="1110"/>
      <c r="K21" s="1110" t="s">
        <v>356</v>
      </c>
      <c r="L21" s="1110"/>
      <c r="M21" s="1110"/>
      <c r="N21" s="1110" t="s">
        <v>357</v>
      </c>
      <c r="O21" s="1110"/>
      <c r="P21" s="1110"/>
      <c r="Q21" s="1110" t="s">
        <v>358</v>
      </c>
      <c r="R21" s="1261"/>
      <c r="S21" s="682" t="s">
        <v>869</v>
      </c>
    </row>
    <row r="22" spans="2:24" x14ac:dyDescent="0.25">
      <c r="B22" s="1404"/>
      <c r="C22" s="684"/>
      <c r="D22" s="29"/>
      <c r="E22" s="1429"/>
      <c r="F22" s="1407">
        <v>0</v>
      </c>
      <c r="G22" s="1407"/>
      <c r="H22" s="1233">
        <v>2</v>
      </c>
      <c r="I22" s="1233"/>
      <c r="J22" s="1233"/>
      <c r="K22" s="1233">
        <v>3</v>
      </c>
      <c r="L22" s="1233"/>
      <c r="M22" s="1233"/>
      <c r="N22" s="1233">
        <v>4</v>
      </c>
      <c r="O22" s="1233"/>
      <c r="P22" s="1233"/>
      <c r="Q22" s="1283">
        <v>6</v>
      </c>
      <c r="R22" s="1432"/>
      <c r="S22" s="66"/>
    </row>
    <row r="23" spans="2:24" ht="13.5" customHeight="1" thickBot="1" x14ac:dyDescent="0.3">
      <c r="B23" s="710"/>
      <c r="C23" s="710"/>
      <c r="D23" s="81" t="s">
        <v>0</v>
      </c>
      <c r="E23" s="973" t="s">
        <v>214</v>
      </c>
      <c r="F23" s="1074"/>
      <c r="G23" s="1074"/>
      <c r="H23" s="1074"/>
      <c r="I23" s="1074"/>
      <c r="J23" s="1074"/>
      <c r="K23" s="1074"/>
      <c r="L23" s="1074"/>
      <c r="M23" s="1074"/>
      <c r="N23" s="1074"/>
      <c r="O23" s="1074"/>
      <c r="P23" s="1074"/>
      <c r="Q23" s="1074"/>
      <c r="R23" s="1074"/>
    </row>
    <row r="24" spans="2:24" ht="24" customHeight="1" x14ac:dyDescent="0.2">
      <c r="D24" s="1422" t="s">
        <v>419</v>
      </c>
      <c r="E24" s="1423"/>
      <c r="F24" s="1423"/>
      <c r="G24" s="1423"/>
      <c r="H24" s="1423"/>
      <c r="I24" s="1423"/>
      <c r="J24" s="1423"/>
      <c r="K24" s="1423"/>
      <c r="L24" s="1423"/>
      <c r="M24" s="1423"/>
      <c r="N24" s="1423"/>
      <c r="O24" s="1423"/>
      <c r="P24" s="1423"/>
      <c r="Q24" s="529"/>
      <c r="R24" s="529"/>
      <c r="S24" s="2"/>
      <c r="T24" s="2"/>
      <c r="U24" s="2"/>
      <c r="V24" s="2"/>
      <c r="W24" s="726"/>
      <c r="X24" s="726"/>
    </row>
    <row r="25" spans="2:24" ht="12.65" customHeight="1" x14ac:dyDescent="0.25">
      <c r="D25" s="1421" t="s">
        <v>628</v>
      </c>
      <c r="E25" s="1421"/>
      <c r="F25" s="1421"/>
      <c r="G25" s="1421"/>
      <c r="H25" s="1421"/>
      <c r="I25" s="1421"/>
      <c r="J25" s="1421"/>
      <c r="K25" s="1421"/>
      <c r="L25" s="1421"/>
      <c r="M25" s="1421"/>
      <c r="N25" s="1421"/>
      <c r="O25" s="1421"/>
      <c r="P25" s="1421"/>
      <c r="Q25" s="1421"/>
      <c r="R25" s="1421"/>
    </row>
  </sheetData>
  <mergeCells count="98">
    <mergeCell ref="F12:G12"/>
    <mergeCell ref="H12:I12"/>
    <mergeCell ref="J12:K12"/>
    <mergeCell ref="L12:M12"/>
    <mergeCell ref="B2:C2"/>
    <mergeCell ref="J9:M9"/>
    <mergeCell ref="O9:R9"/>
    <mergeCell ref="I6:J6"/>
    <mergeCell ref="K6:L6"/>
    <mergeCell ref="M6:N6"/>
    <mergeCell ref="O6:P6"/>
    <mergeCell ref="Q6:R6"/>
    <mergeCell ref="G7:H7"/>
    <mergeCell ref="I7:J7"/>
    <mergeCell ref="K7:L7"/>
    <mergeCell ref="Q7:R7"/>
    <mergeCell ref="B5:B7"/>
    <mergeCell ref="B8:B9"/>
    <mergeCell ref="F9:H9"/>
    <mergeCell ref="M7:N7"/>
    <mergeCell ref="B21:B22"/>
    <mergeCell ref="P11:R11"/>
    <mergeCell ref="E11:E12"/>
    <mergeCell ref="B15:B16"/>
    <mergeCell ref="B17:B18"/>
    <mergeCell ref="B11:B12"/>
    <mergeCell ref="B13:B14"/>
    <mergeCell ref="N11:O11"/>
    <mergeCell ref="L11:M11"/>
    <mergeCell ref="F11:G11"/>
    <mergeCell ref="H11:I11"/>
    <mergeCell ref="J11:K11"/>
    <mergeCell ref="P12:R12"/>
    <mergeCell ref="N12:O12"/>
    <mergeCell ref="G14:I14"/>
    <mergeCell ref="J14:L14"/>
    <mergeCell ref="G13:I13"/>
    <mergeCell ref="J13:L13"/>
    <mergeCell ref="M13:O13"/>
    <mergeCell ref="P13:R13"/>
    <mergeCell ref="B19:B20"/>
    <mergeCell ref="M14:O14"/>
    <mergeCell ref="P14:R14"/>
    <mergeCell ref="F15:G15"/>
    <mergeCell ref="P15:R15"/>
    <mergeCell ref="F16:G16"/>
    <mergeCell ref="P16:R16"/>
    <mergeCell ref="H15:K15"/>
    <mergeCell ref="L15:O15"/>
    <mergeCell ref="N18:O18"/>
    <mergeCell ref="Q18:R18"/>
    <mergeCell ref="N17:O17"/>
    <mergeCell ref="F17:G17"/>
    <mergeCell ref="H17:I17"/>
    <mergeCell ref="K17:L17"/>
    <mergeCell ref="D1:R1"/>
    <mergeCell ref="E2:E3"/>
    <mergeCell ref="F2:O3"/>
    <mergeCell ref="F8:H8"/>
    <mergeCell ref="J8:M8"/>
    <mergeCell ref="O8:R8"/>
    <mergeCell ref="G5:R5"/>
    <mergeCell ref="G6:H6"/>
    <mergeCell ref="E5:E7"/>
    <mergeCell ref="E8:E9"/>
    <mergeCell ref="O7:P7"/>
    <mergeCell ref="E21:E22"/>
    <mergeCell ref="E23:R23"/>
    <mergeCell ref="D25:R25"/>
    <mergeCell ref="Q21:R21"/>
    <mergeCell ref="F22:G22"/>
    <mergeCell ref="H22:J22"/>
    <mergeCell ref="K22:M22"/>
    <mergeCell ref="N22:P22"/>
    <mergeCell ref="Q22:R22"/>
    <mergeCell ref="D24:P24"/>
    <mergeCell ref="N21:P21"/>
    <mergeCell ref="F21:G21"/>
    <mergeCell ref="H21:J21"/>
    <mergeCell ref="K21:M21"/>
    <mergeCell ref="H20:K20"/>
    <mergeCell ref="L20:O20"/>
    <mergeCell ref="H18:I18"/>
    <mergeCell ref="K18:L18"/>
    <mergeCell ref="F20:G20"/>
    <mergeCell ref="P20:R20"/>
    <mergeCell ref="E13:E14"/>
    <mergeCell ref="E15:E16"/>
    <mergeCell ref="E17:E18"/>
    <mergeCell ref="E19:E20"/>
    <mergeCell ref="Q17:R17"/>
    <mergeCell ref="F18:G18"/>
    <mergeCell ref="H16:K16"/>
    <mergeCell ref="L16:O16"/>
    <mergeCell ref="P19:R19"/>
    <mergeCell ref="F19:G19"/>
    <mergeCell ref="H19:K19"/>
    <mergeCell ref="L19:O19"/>
  </mergeCells>
  <printOptions horizontalCentered="1"/>
  <pageMargins left="0.23622047244094491" right="0.23622047244094491" top="0.39370078740157483" bottom="0.39370078740157483" header="0.31496062992125984" footer="0.31496062992125984"/>
  <pageSetup paperSize="9" scale="70" fitToWidth="0" orientation="landscape" r:id="rId1"/>
  <headerFooter>
    <oddFooter>&amp;C_x000D_&amp;1#&amp;"Calibri"&amp;10&amp;K0000FF Restricted Use - À usage restreint</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0B4DC-7B01-46D4-AC80-0C653B7C0CEA}">
  <sheetPr codeName="Sheet28"/>
  <dimension ref="B1:AC26"/>
  <sheetViews>
    <sheetView zoomScale="70" zoomScaleNormal="70" zoomScalePageLayoutView="53" workbookViewId="0">
      <selection activeCell="B16" sqref="B16:P17"/>
    </sheetView>
  </sheetViews>
  <sheetFormatPr defaultRowHeight="12.5" x14ac:dyDescent="0.25"/>
  <cols>
    <col min="1" max="1" width="4.26953125" style="711" customWidth="1"/>
    <col min="2" max="2" width="7.81640625" style="711" customWidth="1"/>
    <col min="3" max="3" width="6.54296875" style="711" customWidth="1"/>
    <col min="4" max="4" width="69.453125" style="711" customWidth="1"/>
    <col min="5" max="5" width="6.81640625" style="711" customWidth="1"/>
    <col min="6" max="6" width="11" style="711" customWidth="1"/>
    <col min="7" max="7" width="9.7265625" style="711" customWidth="1"/>
    <col min="8" max="8" width="10.81640625" style="711" customWidth="1"/>
    <col min="9" max="9" width="8.81640625" style="711" customWidth="1"/>
    <col min="10" max="10" width="7.1796875" style="711" customWidth="1"/>
    <col min="11" max="11" width="5.54296875" style="711" customWidth="1"/>
    <col min="12" max="12" width="7.453125" style="711" customWidth="1"/>
    <col min="13" max="13" width="5.54296875" style="711" customWidth="1"/>
    <col min="14" max="14" width="9.26953125" style="711" customWidth="1"/>
    <col min="15" max="15" width="11.54296875" style="711" customWidth="1"/>
    <col min="16" max="16" width="8.1796875" style="711" customWidth="1"/>
    <col min="17" max="17" width="25.54296875" style="711" customWidth="1"/>
    <col min="18" max="18" width="8.7265625" style="711" customWidth="1"/>
    <col min="19" max="27" width="8.7265625" style="711"/>
    <col min="28" max="28" width="8.7265625" style="711" customWidth="1"/>
    <col min="29" max="189" width="8.7265625" style="711"/>
    <col min="190" max="190" width="34.54296875" style="711" customWidth="1"/>
    <col min="191" max="191" width="9.81640625" style="711" customWidth="1"/>
    <col min="192" max="192" width="11.453125" style="711" bestFit="1" customWidth="1"/>
    <col min="193" max="193" width="11.7265625" style="711" customWidth="1"/>
    <col min="194" max="194" width="12.7265625" style="711" customWidth="1"/>
    <col min="195" max="195" width="12.453125" style="711" customWidth="1"/>
    <col min="196" max="196" width="10.81640625" style="711" customWidth="1"/>
    <col min="197" max="197" width="11.453125" style="711" customWidth="1"/>
    <col min="198" max="445" width="8.7265625" style="711"/>
    <col min="446" max="446" width="34.54296875" style="711" customWidth="1"/>
    <col min="447" max="447" width="9.81640625" style="711" customWidth="1"/>
    <col min="448" max="448" width="11.453125" style="711" bestFit="1" customWidth="1"/>
    <col min="449" max="449" width="11.7265625" style="711" customWidth="1"/>
    <col min="450" max="450" width="12.7265625" style="711" customWidth="1"/>
    <col min="451" max="451" width="12.453125" style="711" customWidth="1"/>
    <col min="452" max="452" width="10.81640625" style="711" customWidth="1"/>
    <col min="453" max="453" width="11.453125" style="711" customWidth="1"/>
    <col min="454" max="701" width="8.7265625" style="711"/>
    <col min="702" max="702" width="34.54296875" style="711" customWidth="1"/>
    <col min="703" max="703" width="9.81640625" style="711" customWidth="1"/>
    <col min="704" max="704" width="11.453125" style="711" bestFit="1" customWidth="1"/>
    <col min="705" max="705" width="11.7265625" style="711" customWidth="1"/>
    <col min="706" max="706" width="12.7265625" style="711" customWidth="1"/>
    <col min="707" max="707" width="12.453125" style="711" customWidth="1"/>
    <col min="708" max="708" width="10.81640625" style="711" customWidth="1"/>
    <col min="709" max="709" width="11.453125" style="711" customWidth="1"/>
    <col min="710" max="957" width="8.7265625" style="711"/>
    <col min="958" max="958" width="34.54296875" style="711" customWidth="1"/>
    <col min="959" max="959" width="9.81640625" style="711" customWidth="1"/>
    <col min="960" max="960" width="11.453125" style="711" bestFit="1" customWidth="1"/>
    <col min="961" max="961" width="11.7265625" style="711" customWidth="1"/>
    <col min="962" max="962" width="12.7265625" style="711" customWidth="1"/>
    <col min="963" max="963" width="12.453125" style="711" customWidth="1"/>
    <col min="964" max="964" width="10.81640625" style="711" customWidth="1"/>
    <col min="965" max="965" width="11.453125" style="711" customWidth="1"/>
    <col min="966" max="1213" width="8.7265625" style="711"/>
    <col min="1214" max="1214" width="34.54296875" style="711" customWidth="1"/>
    <col min="1215" max="1215" width="9.81640625" style="711" customWidth="1"/>
    <col min="1216" max="1216" width="11.453125" style="711" bestFit="1" customWidth="1"/>
    <col min="1217" max="1217" width="11.7265625" style="711" customWidth="1"/>
    <col min="1218" max="1218" width="12.7265625" style="711" customWidth="1"/>
    <col min="1219" max="1219" width="12.453125" style="711" customWidth="1"/>
    <col min="1220" max="1220" width="10.81640625" style="711" customWidth="1"/>
    <col min="1221" max="1221" width="11.453125" style="711" customWidth="1"/>
    <col min="1222" max="1469" width="8.7265625" style="711"/>
    <col min="1470" max="1470" width="34.54296875" style="711" customWidth="1"/>
    <col min="1471" max="1471" width="9.81640625" style="711" customWidth="1"/>
    <col min="1472" max="1472" width="11.453125" style="711" bestFit="1" customWidth="1"/>
    <col min="1473" max="1473" width="11.7265625" style="711" customWidth="1"/>
    <col min="1474" max="1474" width="12.7265625" style="711" customWidth="1"/>
    <col min="1475" max="1475" width="12.453125" style="711" customWidth="1"/>
    <col min="1476" max="1476" width="10.81640625" style="711" customWidth="1"/>
    <col min="1477" max="1477" width="11.453125" style="711" customWidth="1"/>
    <col min="1478" max="1725" width="8.7265625" style="711"/>
    <col min="1726" max="1726" width="34.54296875" style="711" customWidth="1"/>
    <col min="1727" max="1727" width="9.81640625" style="711" customWidth="1"/>
    <col min="1728" max="1728" width="11.453125" style="711" bestFit="1" customWidth="1"/>
    <col min="1729" max="1729" width="11.7265625" style="711" customWidth="1"/>
    <col min="1730" max="1730" width="12.7265625" style="711" customWidth="1"/>
    <col min="1731" max="1731" width="12.453125" style="711" customWidth="1"/>
    <col min="1732" max="1732" width="10.81640625" style="711" customWidth="1"/>
    <col min="1733" max="1733" width="11.453125" style="711" customWidth="1"/>
    <col min="1734" max="1981" width="8.7265625" style="711"/>
    <col min="1982" max="1982" width="34.54296875" style="711" customWidth="1"/>
    <col min="1983" max="1983" width="9.81640625" style="711" customWidth="1"/>
    <col min="1984" max="1984" width="11.453125" style="711" bestFit="1" customWidth="1"/>
    <col min="1985" max="1985" width="11.7265625" style="711" customWidth="1"/>
    <col min="1986" max="1986" width="12.7265625" style="711" customWidth="1"/>
    <col min="1987" max="1987" width="12.453125" style="711" customWidth="1"/>
    <col min="1988" max="1988" width="10.81640625" style="711" customWidth="1"/>
    <col min="1989" max="1989" width="11.453125" style="711" customWidth="1"/>
    <col min="1990" max="2237" width="8.7265625" style="711"/>
    <col min="2238" max="2238" width="34.54296875" style="711" customWidth="1"/>
    <col min="2239" max="2239" width="9.81640625" style="711" customWidth="1"/>
    <col min="2240" max="2240" width="11.453125" style="711" bestFit="1" customWidth="1"/>
    <col min="2241" max="2241" width="11.7265625" style="711" customWidth="1"/>
    <col min="2242" max="2242" width="12.7265625" style="711" customWidth="1"/>
    <col min="2243" max="2243" width="12.453125" style="711" customWidth="1"/>
    <col min="2244" max="2244" width="10.81640625" style="711" customWidth="1"/>
    <col min="2245" max="2245" width="11.453125" style="711" customWidth="1"/>
    <col min="2246" max="2493" width="8.7265625" style="711"/>
    <col min="2494" max="2494" width="34.54296875" style="711" customWidth="1"/>
    <col min="2495" max="2495" width="9.81640625" style="711" customWidth="1"/>
    <col min="2496" max="2496" width="11.453125" style="711" bestFit="1" customWidth="1"/>
    <col min="2497" max="2497" width="11.7265625" style="711" customWidth="1"/>
    <col min="2498" max="2498" width="12.7265625" style="711" customWidth="1"/>
    <col min="2499" max="2499" width="12.453125" style="711" customWidth="1"/>
    <col min="2500" max="2500" width="10.81640625" style="711" customWidth="1"/>
    <col min="2501" max="2501" width="11.453125" style="711" customWidth="1"/>
    <col min="2502" max="2749" width="8.7265625" style="711"/>
    <col min="2750" max="2750" width="34.54296875" style="711" customWidth="1"/>
    <col min="2751" max="2751" width="9.81640625" style="711" customWidth="1"/>
    <col min="2752" max="2752" width="11.453125" style="711" bestFit="1" customWidth="1"/>
    <col min="2753" max="2753" width="11.7265625" style="711" customWidth="1"/>
    <col min="2754" max="2754" width="12.7265625" style="711" customWidth="1"/>
    <col min="2755" max="2755" width="12.453125" style="711" customWidth="1"/>
    <col min="2756" max="2756" width="10.81640625" style="711" customWidth="1"/>
    <col min="2757" max="2757" width="11.453125" style="711" customWidth="1"/>
    <col min="2758" max="3005" width="8.7265625" style="711"/>
    <col min="3006" max="3006" width="34.54296875" style="711" customWidth="1"/>
    <col min="3007" max="3007" width="9.81640625" style="711" customWidth="1"/>
    <col min="3008" max="3008" width="11.453125" style="711" bestFit="1" customWidth="1"/>
    <col min="3009" max="3009" width="11.7265625" style="711" customWidth="1"/>
    <col min="3010" max="3010" width="12.7265625" style="711" customWidth="1"/>
    <col min="3011" max="3011" width="12.453125" style="711" customWidth="1"/>
    <col min="3012" max="3012" width="10.81640625" style="711" customWidth="1"/>
    <col min="3013" max="3013" width="11.453125" style="711" customWidth="1"/>
    <col min="3014" max="3261" width="8.7265625" style="711"/>
    <col min="3262" max="3262" width="34.54296875" style="711" customWidth="1"/>
    <col min="3263" max="3263" width="9.81640625" style="711" customWidth="1"/>
    <col min="3264" max="3264" width="11.453125" style="711" bestFit="1" customWidth="1"/>
    <col min="3265" max="3265" width="11.7265625" style="711" customWidth="1"/>
    <col min="3266" max="3266" width="12.7265625" style="711" customWidth="1"/>
    <col min="3267" max="3267" width="12.453125" style="711" customWidth="1"/>
    <col min="3268" max="3268" width="10.81640625" style="711" customWidth="1"/>
    <col min="3269" max="3269" width="11.453125" style="711" customWidth="1"/>
    <col min="3270" max="3517" width="8.7265625" style="711"/>
    <col min="3518" max="3518" width="34.54296875" style="711" customWidth="1"/>
    <col min="3519" max="3519" width="9.81640625" style="711" customWidth="1"/>
    <col min="3520" max="3520" width="11.453125" style="711" bestFit="1" customWidth="1"/>
    <col min="3521" max="3521" width="11.7265625" style="711" customWidth="1"/>
    <col min="3522" max="3522" width="12.7265625" style="711" customWidth="1"/>
    <col min="3523" max="3523" width="12.453125" style="711" customWidth="1"/>
    <col min="3524" max="3524" width="10.81640625" style="711" customWidth="1"/>
    <col min="3525" max="3525" width="11.453125" style="711" customWidth="1"/>
    <col min="3526" max="3773" width="8.7265625" style="711"/>
    <col min="3774" max="3774" width="34.54296875" style="711" customWidth="1"/>
    <col min="3775" max="3775" width="9.81640625" style="711" customWidth="1"/>
    <col min="3776" max="3776" width="11.453125" style="711" bestFit="1" customWidth="1"/>
    <col min="3777" max="3777" width="11.7265625" style="711" customWidth="1"/>
    <col min="3778" max="3778" width="12.7265625" style="711" customWidth="1"/>
    <col min="3779" max="3779" width="12.453125" style="711" customWidth="1"/>
    <col min="3780" max="3780" width="10.81640625" style="711" customWidth="1"/>
    <col min="3781" max="3781" width="11.453125" style="711" customWidth="1"/>
    <col min="3782" max="4029" width="8.7265625" style="711"/>
    <col min="4030" max="4030" width="34.54296875" style="711" customWidth="1"/>
    <col min="4031" max="4031" width="9.81640625" style="711" customWidth="1"/>
    <col min="4032" max="4032" width="11.453125" style="711" bestFit="1" customWidth="1"/>
    <col min="4033" max="4033" width="11.7265625" style="711" customWidth="1"/>
    <col min="4034" max="4034" width="12.7265625" style="711" customWidth="1"/>
    <col min="4035" max="4035" width="12.453125" style="711" customWidth="1"/>
    <col min="4036" max="4036" width="10.81640625" style="711" customWidth="1"/>
    <col min="4037" max="4037" width="11.453125" style="711" customWidth="1"/>
    <col min="4038" max="4285" width="8.7265625" style="711"/>
    <col min="4286" max="4286" width="34.54296875" style="711" customWidth="1"/>
    <col min="4287" max="4287" width="9.81640625" style="711" customWidth="1"/>
    <col min="4288" max="4288" width="11.453125" style="711" bestFit="1" customWidth="1"/>
    <col min="4289" max="4289" width="11.7265625" style="711" customWidth="1"/>
    <col min="4290" max="4290" width="12.7265625" style="711" customWidth="1"/>
    <col min="4291" max="4291" width="12.453125" style="711" customWidth="1"/>
    <col min="4292" max="4292" width="10.81640625" style="711" customWidth="1"/>
    <col min="4293" max="4293" width="11.453125" style="711" customWidth="1"/>
    <col min="4294" max="4541" width="8.7265625" style="711"/>
    <col min="4542" max="4542" width="34.54296875" style="711" customWidth="1"/>
    <col min="4543" max="4543" width="9.81640625" style="711" customWidth="1"/>
    <col min="4544" max="4544" width="11.453125" style="711" bestFit="1" customWidth="1"/>
    <col min="4545" max="4545" width="11.7265625" style="711" customWidth="1"/>
    <col min="4546" max="4546" width="12.7265625" style="711" customWidth="1"/>
    <col min="4547" max="4547" width="12.453125" style="711" customWidth="1"/>
    <col min="4548" max="4548" width="10.81640625" style="711" customWidth="1"/>
    <col min="4549" max="4549" width="11.453125" style="711" customWidth="1"/>
    <col min="4550" max="4797" width="8.7265625" style="711"/>
    <col min="4798" max="4798" width="34.54296875" style="711" customWidth="1"/>
    <col min="4799" max="4799" width="9.81640625" style="711" customWidth="1"/>
    <col min="4800" max="4800" width="11.453125" style="711" bestFit="1" customWidth="1"/>
    <col min="4801" max="4801" width="11.7265625" style="711" customWidth="1"/>
    <col min="4802" max="4802" width="12.7265625" style="711" customWidth="1"/>
    <col min="4803" max="4803" width="12.453125" style="711" customWidth="1"/>
    <col min="4804" max="4804" width="10.81640625" style="711" customWidth="1"/>
    <col min="4805" max="4805" width="11.453125" style="711" customWidth="1"/>
    <col min="4806" max="5053" width="8.7265625" style="711"/>
    <col min="5054" max="5054" width="34.54296875" style="711" customWidth="1"/>
    <col min="5055" max="5055" width="9.81640625" style="711" customWidth="1"/>
    <col min="5056" max="5056" width="11.453125" style="711" bestFit="1" customWidth="1"/>
    <col min="5057" max="5057" width="11.7265625" style="711" customWidth="1"/>
    <col min="5058" max="5058" width="12.7265625" style="711" customWidth="1"/>
    <col min="5059" max="5059" width="12.453125" style="711" customWidth="1"/>
    <col min="5060" max="5060" width="10.81640625" style="711" customWidth="1"/>
    <col min="5061" max="5061" width="11.453125" style="711" customWidth="1"/>
    <col min="5062" max="5309" width="8.7265625" style="711"/>
    <col min="5310" max="5310" width="34.54296875" style="711" customWidth="1"/>
    <col min="5311" max="5311" width="9.81640625" style="711" customWidth="1"/>
    <col min="5312" max="5312" width="11.453125" style="711" bestFit="1" customWidth="1"/>
    <col min="5313" max="5313" width="11.7265625" style="711" customWidth="1"/>
    <col min="5314" max="5314" width="12.7265625" style="711" customWidth="1"/>
    <col min="5315" max="5315" width="12.453125" style="711" customWidth="1"/>
    <col min="5316" max="5316" width="10.81640625" style="711" customWidth="1"/>
    <col min="5317" max="5317" width="11.453125" style="711" customWidth="1"/>
    <col min="5318" max="5565" width="8.7265625" style="711"/>
    <col min="5566" max="5566" width="34.54296875" style="711" customWidth="1"/>
    <col min="5567" max="5567" width="9.81640625" style="711" customWidth="1"/>
    <col min="5568" max="5568" width="11.453125" style="711" bestFit="1" customWidth="1"/>
    <col min="5569" max="5569" width="11.7265625" style="711" customWidth="1"/>
    <col min="5570" max="5570" width="12.7265625" style="711" customWidth="1"/>
    <col min="5571" max="5571" width="12.453125" style="711" customWidth="1"/>
    <col min="5572" max="5572" width="10.81640625" style="711" customWidth="1"/>
    <col min="5573" max="5573" width="11.453125" style="711" customWidth="1"/>
    <col min="5574" max="5821" width="8.7265625" style="711"/>
    <col min="5822" max="5822" width="34.54296875" style="711" customWidth="1"/>
    <col min="5823" max="5823" width="9.81640625" style="711" customWidth="1"/>
    <col min="5824" max="5824" width="11.453125" style="711" bestFit="1" customWidth="1"/>
    <col min="5825" max="5825" width="11.7265625" style="711" customWidth="1"/>
    <col min="5826" max="5826" width="12.7265625" style="711" customWidth="1"/>
    <col min="5827" max="5827" width="12.453125" style="711" customWidth="1"/>
    <col min="5828" max="5828" width="10.81640625" style="711" customWidth="1"/>
    <col min="5829" max="5829" width="11.453125" style="711" customWidth="1"/>
    <col min="5830" max="6077" width="8.7265625" style="711"/>
    <col min="6078" max="6078" width="34.54296875" style="711" customWidth="1"/>
    <col min="6079" max="6079" width="9.81640625" style="711" customWidth="1"/>
    <col min="6080" max="6080" width="11.453125" style="711" bestFit="1" customWidth="1"/>
    <col min="6081" max="6081" width="11.7265625" style="711" customWidth="1"/>
    <col min="6082" max="6082" width="12.7265625" style="711" customWidth="1"/>
    <col min="6083" max="6083" width="12.453125" style="711" customWidth="1"/>
    <col min="6084" max="6084" width="10.81640625" style="711" customWidth="1"/>
    <col min="6085" max="6085" width="11.453125" style="711" customWidth="1"/>
    <col min="6086" max="6333" width="8.7265625" style="711"/>
    <col min="6334" max="6334" width="34.54296875" style="711" customWidth="1"/>
    <col min="6335" max="6335" width="9.81640625" style="711" customWidth="1"/>
    <col min="6336" max="6336" width="11.453125" style="711" bestFit="1" customWidth="1"/>
    <col min="6337" max="6337" width="11.7265625" style="711" customWidth="1"/>
    <col min="6338" max="6338" width="12.7265625" style="711" customWidth="1"/>
    <col min="6339" max="6339" width="12.453125" style="711" customWidth="1"/>
    <col min="6340" max="6340" width="10.81640625" style="711" customWidth="1"/>
    <col min="6341" max="6341" width="11.453125" style="711" customWidth="1"/>
    <col min="6342" max="6589" width="8.7265625" style="711"/>
    <col min="6590" max="6590" width="34.54296875" style="711" customWidth="1"/>
    <col min="6591" max="6591" width="9.81640625" style="711" customWidth="1"/>
    <col min="6592" max="6592" width="11.453125" style="711" bestFit="1" customWidth="1"/>
    <col min="6593" max="6593" width="11.7265625" style="711" customWidth="1"/>
    <col min="6594" max="6594" width="12.7265625" style="711" customWidth="1"/>
    <col min="6595" max="6595" width="12.453125" style="711" customWidth="1"/>
    <col min="6596" max="6596" width="10.81640625" style="711" customWidth="1"/>
    <col min="6597" max="6597" width="11.453125" style="711" customWidth="1"/>
    <col min="6598" max="6845" width="8.7265625" style="711"/>
    <col min="6846" max="6846" width="34.54296875" style="711" customWidth="1"/>
    <col min="6847" max="6847" width="9.81640625" style="711" customWidth="1"/>
    <col min="6848" max="6848" width="11.453125" style="711" bestFit="1" customWidth="1"/>
    <col min="6849" max="6849" width="11.7265625" style="711" customWidth="1"/>
    <col min="6850" max="6850" width="12.7265625" style="711" customWidth="1"/>
    <col min="6851" max="6851" width="12.453125" style="711" customWidth="1"/>
    <col min="6852" max="6852" width="10.81640625" style="711" customWidth="1"/>
    <col min="6853" max="6853" width="11.453125" style="711" customWidth="1"/>
    <col min="6854" max="7101" width="8.7265625" style="711"/>
    <col min="7102" max="7102" width="34.54296875" style="711" customWidth="1"/>
    <col min="7103" max="7103" width="9.81640625" style="711" customWidth="1"/>
    <col min="7104" max="7104" width="11.453125" style="711" bestFit="1" customWidth="1"/>
    <col min="7105" max="7105" width="11.7265625" style="711" customWidth="1"/>
    <col min="7106" max="7106" width="12.7265625" style="711" customWidth="1"/>
    <col min="7107" max="7107" width="12.453125" style="711" customWidth="1"/>
    <col min="7108" max="7108" width="10.81640625" style="711" customWidth="1"/>
    <col min="7109" max="7109" width="11.453125" style="711" customWidth="1"/>
    <col min="7110" max="7357" width="8.7265625" style="711"/>
    <col min="7358" max="7358" width="34.54296875" style="711" customWidth="1"/>
    <col min="7359" max="7359" width="9.81640625" style="711" customWidth="1"/>
    <col min="7360" max="7360" width="11.453125" style="711" bestFit="1" customWidth="1"/>
    <col min="7361" max="7361" width="11.7265625" style="711" customWidth="1"/>
    <col min="7362" max="7362" width="12.7265625" style="711" customWidth="1"/>
    <col min="7363" max="7363" width="12.453125" style="711" customWidth="1"/>
    <col min="7364" max="7364" width="10.81640625" style="711" customWidth="1"/>
    <col min="7365" max="7365" width="11.453125" style="711" customWidth="1"/>
    <col min="7366" max="7613" width="8.7265625" style="711"/>
    <col min="7614" max="7614" width="34.54296875" style="711" customWidth="1"/>
    <col min="7615" max="7615" width="9.81640625" style="711" customWidth="1"/>
    <col min="7616" max="7616" width="11.453125" style="711" bestFit="1" customWidth="1"/>
    <col min="7617" max="7617" width="11.7265625" style="711" customWidth="1"/>
    <col min="7618" max="7618" width="12.7265625" style="711" customWidth="1"/>
    <col min="7619" max="7619" width="12.453125" style="711" customWidth="1"/>
    <col min="7620" max="7620" width="10.81640625" style="711" customWidth="1"/>
    <col min="7621" max="7621" width="11.453125" style="711" customWidth="1"/>
    <col min="7622" max="7869" width="8.7265625" style="711"/>
    <col min="7870" max="7870" width="34.54296875" style="711" customWidth="1"/>
    <col min="7871" max="7871" width="9.81640625" style="711" customWidth="1"/>
    <col min="7872" max="7872" width="11.453125" style="711" bestFit="1" customWidth="1"/>
    <col min="7873" max="7873" width="11.7265625" style="711" customWidth="1"/>
    <col min="7874" max="7874" width="12.7265625" style="711" customWidth="1"/>
    <col min="7875" max="7875" width="12.453125" style="711" customWidth="1"/>
    <col min="7876" max="7876" width="10.81640625" style="711" customWidth="1"/>
    <col min="7877" max="7877" width="11.453125" style="711" customWidth="1"/>
    <col min="7878" max="8125" width="8.7265625" style="711"/>
    <col min="8126" max="8126" width="34.54296875" style="711" customWidth="1"/>
    <col min="8127" max="8127" width="9.81640625" style="711" customWidth="1"/>
    <col min="8128" max="8128" width="11.453125" style="711" bestFit="1" customWidth="1"/>
    <col min="8129" max="8129" width="11.7265625" style="711" customWidth="1"/>
    <col min="8130" max="8130" width="12.7265625" style="711" customWidth="1"/>
    <col min="8131" max="8131" width="12.453125" style="711" customWidth="1"/>
    <col min="8132" max="8132" width="10.81640625" style="711" customWidth="1"/>
    <col min="8133" max="8133" width="11.453125" style="711" customWidth="1"/>
    <col min="8134" max="8381" width="8.7265625" style="711"/>
    <col min="8382" max="8382" width="34.54296875" style="711" customWidth="1"/>
    <col min="8383" max="8383" width="9.81640625" style="711" customWidth="1"/>
    <col min="8384" max="8384" width="11.453125" style="711" bestFit="1" customWidth="1"/>
    <col min="8385" max="8385" width="11.7265625" style="711" customWidth="1"/>
    <col min="8386" max="8386" width="12.7265625" style="711" customWidth="1"/>
    <col min="8387" max="8387" width="12.453125" style="711" customWidth="1"/>
    <col min="8388" max="8388" width="10.81640625" style="711" customWidth="1"/>
    <col min="8389" max="8389" width="11.453125" style="711" customWidth="1"/>
    <col min="8390" max="8637" width="8.7265625" style="711"/>
    <col min="8638" max="8638" width="34.54296875" style="711" customWidth="1"/>
    <col min="8639" max="8639" width="9.81640625" style="711" customWidth="1"/>
    <col min="8640" max="8640" width="11.453125" style="711" bestFit="1" customWidth="1"/>
    <col min="8641" max="8641" width="11.7265625" style="711" customWidth="1"/>
    <col min="8642" max="8642" width="12.7265625" style="711" customWidth="1"/>
    <col min="8643" max="8643" width="12.453125" style="711" customWidth="1"/>
    <col min="8644" max="8644" width="10.81640625" style="711" customWidth="1"/>
    <col min="8645" max="8645" width="11.453125" style="711" customWidth="1"/>
    <col min="8646" max="8893" width="8.7265625" style="711"/>
    <col min="8894" max="8894" width="34.54296875" style="711" customWidth="1"/>
    <col min="8895" max="8895" width="9.81640625" style="711" customWidth="1"/>
    <col min="8896" max="8896" width="11.453125" style="711" bestFit="1" customWidth="1"/>
    <col min="8897" max="8897" width="11.7265625" style="711" customWidth="1"/>
    <col min="8898" max="8898" width="12.7265625" style="711" customWidth="1"/>
    <col min="8899" max="8899" width="12.453125" style="711" customWidth="1"/>
    <col min="8900" max="8900" width="10.81640625" style="711" customWidth="1"/>
    <col min="8901" max="8901" width="11.453125" style="711" customWidth="1"/>
    <col min="8902" max="9149" width="8.7265625" style="711"/>
    <col min="9150" max="9150" width="34.54296875" style="711" customWidth="1"/>
    <col min="9151" max="9151" width="9.81640625" style="711" customWidth="1"/>
    <col min="9152" max="9152" width="11.453125" style="711" bestFit="1" customWidth="1"/>
    <col min="9153" max="9153" width="11.7265625" style="711" customWidth="1"/>
    <col min="9154" max="9154" width="12.7265625" style="711" customWidth="1"/>
    <col min="9155" max="9155" width="12.453125" style="711" customWidth="1"/>
    <col min="9156" max="9156" width="10.81640625" style="711" customWidth="1"/>
    <col min="9157" max="9157" width="11.453125" style="711" customWidth="1"/>
    <col min="9158" max="9405" width="8.7265625" style="711"/>
    <col min="9406" max="9406" width="34.54296875" style="711" customWidth="1"/>
    <col min="9407" max="9407" width="9.81640625" style="711" customWidth="1"/>
    <col min="9408" max="9408" width="11.453125" style="711" bestFit="1" customWidth="1"/>
    <col min="9409" max="9409" width="11.7265625" style="711" customWidth="1"/>
    <col min="9410" max="9410" width="12.7265625" style="711" customWidth="1"/>
    <col min="9411" max="9411" width="12.453125" style="711" customWidth="1"/>
    <col min="9412" max="9412" width="10.81640625" style="711" customWidth="1"/>
    <col min="9413" max="9413" width="11.453125" style="711" customWidth="1"/>
    <col min="9414" max="9661" width="8.7265625" style="711"/>
    <col min="9662" max="9662" width="34.54296875" style="711" customWidth="1"/>
    <col min="9663" max="9663" width="9.81640625" style="711" customWidth="1"/>
    <col min="9664" max="9664" width="11.453125" style="711" bestFit="1" customWidth="1"/>
    <col min="9665" max="9665" width="11.7265625" style="711" customWidth="1"/>
    <col min="9666" max="9666" width="12.7265625" style="711" customWidth="1"/>
    <col min="9667" max="9667" width="12.453125" style="711" customWidth="1"/>
    <col min="9668" max="9668" width="10.81640625" style="711" customWidth="1"/>
    <col min="9669" max="9669" width="11.453125" style="711" customWidth="1"/>
    <col min="9670" max="9917" width="8.7265625" style="711"/>
    <col min="9918" max="9918" width="34.54296875" style="711" customWidth="1"/>
    <col min="9919" max="9919" width="9.81640625" style="711" customWidth="1"/>
    <col min="9920" max="9920" width="11.453125" style="711" bestFit="1" customWidth="1"/>
    <col min="9921" max="9921" width="11.7265625" style="711" customWidth="1"/>
    <col min="9922" max="9922" width="12.7265625" style="711" customWidth="1"/>
    <col min="9923" max="9923" width="12.453125" style="711" customWidth="1"/>
    <col min="9924" max="9924" width="10.81640625" style="711" customWidth="1"/>
    <col min="9925" max="9925" width="11.453125" style="711" customWidth="1"/>
    <col min="9926" max="10173" width="8.7265625" style="711"/>
    <col min="10174" max="10174" width="34.54296875" style="711" customWidth="1"/>
    <col min="10175" max="10175" width="9.81640625" style="711" customWidth="1"/>
    <col min="10176" max="10176" width="11.453125" style="711" bestFit="1" customWidth="1"/>
    <col min="10177" max="10177" width="11.7265625" style="711" customWidth="1"/>
    <col min="10178" max="10178" width="12.7265625" style="711" customWidth="1"/>
    <col min="10179" max="10179" width="12.453125" style="711" customWidth="1"/>
    <col min="10180" max="10180" width="10.81640625" style="711" customWidth="1"/>
    <col min="10181" max="10181" width="11.453125" style="711" customWidth="1"/>
    <col min="10182" max="10429" width="8.7265625" style="711"/>
    <col min="10430" max="10430" width="34.54296875" style="711" customWidth="1"/>
    <col min="10431" max="10431" width="9.81640625" style="711" customWidth="1"/>
    <col min="10432" max="10432" width="11.453125" style="711" bestFit="1" customWidth="1"/>
    <col min="10433" max="10433" width="11.7265625" style="711" customWidth="1"/>
    <col min="10434" max="10434" width="12.7265625" style="711" customWidth="1"/>
    <col min="10435" max="10435" width="12.453125" style="711" customWidth="1"/>
    <col min="10436" max="10436" width="10.81640625" style="711" customWidth="1"/>
    <col min="10437" max="10437" width="11.453125" style="711" customWidth="1"/>
    <col min="10438" max="10685" width="8.7265625" style="711"/>
    <col min="10686" max="10686" width="34.54296875" style="711" customWidth="1"/>
    <col min="10687" max="10687" width="9.81640625" style="711" customWidth="1"/>
    <col min="10688" max="10688" width="11.453125" style="711" bestFit="1" customWidth="1"/>
    <col min="10689" max="10689" width="11.7265625" style="711" customWidth="1"/>
    <col min="10690" max="10690" width="12.7265625" style="711" customWidth="1"/>
    <col min="10691" max="10691" width="12.453125" style="711" customWidth="1"/>
    <col min="10692" max="10692" width="10.81640625" style="711" customWidth="1"/>
    <col min="10693" max="10693" width="11.453125" style="711" customWidth="1"/>
    <col min="10694" max="10941" width="8.7265625" style="711"/>
    <col min="10942" max="10942" width="34.54296875" style="711" customWidth="1"/>
    <col min="10943" max="10943" width="9.81640625" style="711" customWidth="1"/>
    <col min="10944" max="10944" width="11.453125" style="711" bestFit="1" customWidth="1"/>
    <col min="10945" max="10945" width="11.7265625" style="711" customWidth="1"/>
    <col min="10946" max="10946" width="12.7265625" style="711" customWidth="1"/>
    <col min="10947" max="10947" width="12.453125" style="711" customWidth="1"/>
    <col min="10948" max="10948" width="10.81640625" style="711" customWidth="1"/>
    <col min="10949" max="10949" width="11.453125" style="711" customWidth="1"/>
    <col min="10950" max="11197" width="8.7265625" style="711"/>
    <col min="11198" max="11198" width="34.54296875" style="711" customWidth="1"/>
    <col min="11199" max="11199" width="9.81640625" style="711" customWidth="1"/>
    <col min="11200" max="11200" width="11.453125" style="711" bestFit="1" customWidth="1"/>
    <col min="11201" max="11201" width="11.7265625" style="711" customWidth="1"/>
    <col min="11202" max="11202" width="12.7265625" style="711" customWidth="1"/>
    <col min="11203" max="11203" width="12.453125" style="711" customWidth="1"/>
    <col min="11204" max="11204" width="10.81640625" style="711" customWidth="1"/>
    <col min="11205" max="11205" width="11.453125" style="711" customWidth="1"/>
    <col min="11206" max="11453" width="8.7265625" style="711"/>
    <col min="11454" max="11454" width="34.54296875" style="711" customWidth="1"/>
    <col min="11455" max="11455" width="9.81640625" style="711" customWidth="1"/>
    <col min="11456" max="11456" width="11.453125" style="711" bestFit="1" customWidth="1"/>
    <col min="11457" max="11457" width="11.7265625" style="711" customWidth="1"/>
    <col min="11458" max="11458" width="12.7265625" style="711" customWidth="1"/>
    <col min="11459" max="11459" width="12.453125" style="711" customWidth="1"/>
    <col min="11460" max="11460" width="10.81640625" style="711" customWidth="1"/>
    <col min="11461" max="11461" width="11.453125" style="711" customWidth="1"/>
    <col min="11462" max="11709" width="8.7265625" style="711"/>
    <col min="11710" max="11710" width="34.54296875" style="711" customWidth="1"/>
    <col min="11711" max="11711" width="9.81640625" style="711" customWidth="1"/>
    <col min="11712" max="11712" width="11.453125" style="711" bestFit="1" customWidth="1"/>
    <col min="11713" max="11713" width="11.7265625" style="711" customWidth="1"/>
    <col min="11714" max="11714" width="12.7265625" style="711" customWidth="1"/>
    <col min="11715" max="11715" width="12.453125" style="711" customWidth="1"/>
    <col min="11716" max="11716" width="10.81640625" style="711" customWidth="1"/>
    <col min="11717" max="11717" width="11.453125" style="711" customWidth="1"/>
    <col min="11718" max="11965" width="8.7265625" style="711"/>
    <col min="11966" max="11966" width="34.54296875" style="711" customWidth="1"/>
    <col min="11967" max="11967" width="9.81640625" style="711" customWidth="1"/>
    <col min="11968" max="11968" width="11.453125" style="711" bestFit="1" customWidth="1"/>
    <col min="11969" max="11969" width="11.7265625" style="711" customWidth="1"/>
    <col min="11970" max="11970" width="12.7265625" style="711" customWidth="1"/>
    <col min="11971" max="11971" width="12.453125" style="711" customWidth="1"/>
    <col min="11972" max="11972" width="10.81640625" style="711" customWidth="1"/>
    <col min="11973" max="11973" width="11.453125" style="711" customWidth="1"/>
    <col min="11974" max="12221" width="8.7265625" style="711"/>
    <col min="12222" max="12222" width="34.54296875" style="711" customWidth="1"/>
    <col min="12223" max="12223" width="9.81640625" style="711" customWidth="1"/>
    <col min="12224" max="12224" width="11.453125" style="711" bestFit="1" customWidth="1"/>
    <col min="12225" max="12225" width="11.7265625" style="711" customWidth="1"/>
    <col min="12226" max="12226" width="12.7265625" style="711" customWidth="1"/>
    <col min="12227" max="12227" width="12.453125" style="711" customWidth="1"/>
    <col min="12228" max="12228" width="10.81640625" style="711" customWidth="1"/>
    <col min="12229" max="12229" width="11.453125" style="711" customWidth="1"/>
    <col min="12230" max="12477" width="8.7265625" style="711"/>
    <col min="12478" max="12478" width="34.54296875" style="711" customWidth="1"/>
    <col min="12479" max="12479" width="9.81640625" style="711" customWidth="1"/>
    <col min="12480" max="12480" width="11.453125" style="711" bestFit="1" customWidth="1"/>
    <col min="12481" max="12481" width="11.7265625" style="711" customWidth="1"/>
    <col min="12482" max="12482" width="12.7265625" style="711" customWidth="1"/>
    <col min="12483" max="12483" width="12.453125" style="711" customWidth="1"/>
    <col min="12484" max="12484" width="10.81640625" style="711" customWidth="1"/>
    <col min="12485" max="12485" width="11.453125" style="711" customWidth="1"/>
    <col min="12486" max="12733" width="8.7265625" style="711"/>
    <col min="12734" max="12734" width="34.54296875" style="711" customWidth="1"/>
    <col min="12735" max="12735" width="9.81640625" style="711" customWidth="1"/>
    <col min="12736" max="12736" width="11.453125" style="711" bestFit="1" customWidth="1"/>
    <col min="12737" max="12737" width="11.7265625" style="711" customWidth="1"/>
    <col min="12738" max="12738" width="12.7265625" style="711" customWidth="1"/>
    <col min="12739" max="12739" width="12.453125" style="711" customWidth="1"/>
    <col min="12740" max="12740" width="10.81640625" style="711" customWidth="1"/>
    <col min="12741" max="12741" width="11.453125" style="711" customWidth="1"/>
    <col min="12742" max="12989" width="8.7265625" style="711"/>
    <col min="12990" max="12990" width="34.54296875" style="711" customWidth="1"/>
    <col min="12991" max="12991" width="9.81640625" style="711" customWidth="1"/>
    <col min="12992" max="12992" width="11.453125" style="711" bestFit="1" customWidth="1"/>
    <col min="12993" max="12993" width="11.7265625" style="711" customWidth="1"/>
    <col min="12994" max="12994" width="12.7265625" style="711" customWidth="1"/>
    <col min="12995" max="12995" width="12.453125" style="711" customWidth="1"/>
    <col min="12996" max="12996" width="10.81640625" style="711" customWidth="1"/>
    <col min="12997" max="12997" width="11.453125" style="711" customWidth="1"/>
    <col min="12998" max="13245" width="8.7265625" style="711"/>
    <col min="13246" max="13246" width="34.54296875" style="711" customWidth="1"/>
    <col min="13247" max="13247" width="9.81640625" style="711" customWidth="1"/>
    <col min="13248" max="13248" width="11.453125" style="711" bestFit="1" customWidth="1"/>
    <col min="13249" max="13249" width="11.7265625" style="711" customWidth="1"/>
    <col min="13250" max="13250" width="12.7265625" style="711" customWidth="1"/>
    <col min="13251" max="13251" width="12.453125" style="711" customWidth="1"/>
    <col min="13252" max="13252" width="10.81640625" style="711" customWidth="1"/>
    <col min="13253" max="13253" width="11.453125" style="711" customWidth="1"/>
    <col min="13254" max="13501" width="8.7265625" style="711"/>
    <col min="13502" max="13502" width="34.54296875" style="711" customWidth="1"/>
    <col min="13503" max="13503" width="9.81640625" style="711" customWidth="1"/>
    <col min="13504" max="13504" width="11.453125" style="711" bestFit="1" customWidth="1"/>
    <col min="13505" max="13505" width="11.7265625" style="711" customWidth="1"/>
    <col min="13506" max="13506" width="12.7265625" style="711" customWidth="1"/>
    <col min="13507" max="13507" width="12.453125" style="711" customWidth="1"/>
    <col min="13508" max="13508" width="10.81640625" style="711" customWidth="1"/>
    <col min="13509" max="13509" width="11.453125" style="711" customWidth="1"/>
    <col min="13510" max="13757" width="8.7265625" style="711"/>
    <col min="13758" max="13758" width="34.54296875" style="711" customWidth="1"/>
    <col min="13759" max="13759" width="9.81640625" style="711" customWidth="1"/>
    <col min="13760" max="13760" width="11.453125" style="711" bestFit="1" customWidth="1"/>
    <col min="13761" max="13761" width="11.7265625" style="711" customWidth="1"/>
    <col min="13762" max="13762" width="12.7265625" style="711" customWidth="1"/>
    <col min="13763" max="13763" width="12.453125" style="711" customWidth="1"/>
    <col min="13764" max="13764" width="10.81640625" style="711" customWidth="1"/>
    <col min="13765" max="13765" width="11.453125" style="711" customWidth="1"/>
    <col min="13766" max="14013" width="8.7265625" style="711"/>
    <col min="14014" max="14014" width="34.54296875" style="711" customWidth="1"/>
    <col min="14015" max="14015" width="9.81640625" style="711" customWidth="1"/>
    <col min="14016" max="14016" width="11.453125" style="711" bestFit="1" customWidth="1"/>
    <col min="14017" max="14017" width="11.7265625" style="711" customWidth="1"/>
    <col min="14018" max="14018" width="12.7265625" style="711" customWidth="1"/>
    <col min="14019" max="14019" width="12.453125" style="711" customWidth="1"/>
    <col min="14020" max="14020" width="10.81640625" style="711" customWidth="1"/>
    <col min="14021" max="14021" width="11.453125" style="711" customWidth="1"/>
    <col min="14022" max="14269" width="8.7265625" style="711"/>
    <col min="14270" max="14270" width="34.54296875" style="711" customWidth="1"/>
    <col min="14271" max="14271" width="9.81640625" style="711" customWidth="1"/>
    <col min="14272" max="14272" width="11.453125" style="711" bestFit="1" customWidth="1"/>
    <col min="14273" max="14273" width="11.7265625" style="711" customWidth="1"/>
    <col min="14274" max="14274" width="12.7265625" style="711" customWidth="1"/>
    <col min="14275" max="14275" width="12.453125" style="711" customWidth="1"/>
    <col min="14276" max="14276" width="10.81640625" style="711" customWidth="1"/>
    <col min="14277" max="14277" width="11.453125" style="711" customWidth="1"/>
    <col min="14278" max="14525" width="8.7265625" style="711"/>
    <col min="14526" max="14526" width="34.54296875" style="711" customWidth="1"/>
    <col min="14527" max="14527" width="9.81640625" style="711" customWidth="1"/>
    <col min="14528" max="14528" width="11.453125" style="711" bestFit="1" customWidth="1"/>
    <col min="14529" max="14529" width="11.7265625" style="711" customWidth="1"/>
    <col min="14530" max="14530" width="12.7265625" style="711" customWidth="1"/>
    <col min="14531" max="14531" width="12.453125" style="711" customWidth="1"/>
    <col min="14532" max="14532" width="10.81640625" style="711" customWidth="1"/>
    <col min="14533" max="14533" width="11.453125" style="711" customWidth="1"/>
    <col min="14534" max="14781" width="8.7265625" style="711"/>
    <col min="14782" max="14782" width="34.54296875" style="711" customWidth="1"/>
    <col min="14783" max="14783" width="9.81640625" style="711" customWidth="1"/>
    <col min="14784" max="14784" width="11.453125" style="711" bestFit="1" customWidth="1"/>
    <col min="14785" max="14785" width="11.7265625" style="711" customWidth="1"/>
    <col min="14786" max="14786" width="12.7265625" style="711" customWidth="1"/>
    <col min="14787" max="14787" width="12.453125" style="711" customWidth="1"/>
    <col min="14788" max="14788" width="10.81640625" style="711" customWidth="1"/>
    <col min="14789" max="14789" width="11.453125" style="711" customWidth="1"/>
    <col min="14790" max="15037" width="8.7265625" style="711"/>
    <col min="15038" max="15038" width="34.54296875" style="711" customWidth="1"/>
    <col min="15039" max="15039" width="9.81640625" style="711" customWidth="1"/>
    <col min="15040" max="15040" width="11.453125" style="711" bestFit="1" customWidth="1"/>
    <col min="15041" max="15041" width="11.7265625" style="711" customWidth="1"/>
    <col min="15042" max="15042" width="12.7265625" style="711" customWidth="1"/>
    <col min="15043" max="15043" width="12.453125" style="711" customWidth="1"/>
    <col min="15044" max="15044" width="10.81640625" style="711" customWidth="1"/>
    <col min="15045" max="15045" width="11.453125" style="711" customWidth="1"/>
    <col min="15046" max="15293" width="8.7265625" style="711"/>
    <col min="15294" max="15294" width="34.54296875" style="711" customWidth="1"/>
    <col min="15295" max="15295" width="9.81640625" style="711" customWidth="1"/>
    <col min="15296" max="15296" width="11.453125" style="711" bestFit="1" customWidth="1"/>
    <col min="15297" max="15297" width="11.7265625" style="711" customWidth="1"/>
    <col min="15298" max="15298" width="12.7265625" style="711" customWidth="1"/>
    <col min="15299" max="15299" width="12.453125" style="711" customWidth="1"/>
    <col min="15300" max="15300" width="10.81640625" style="711" customWidth="1"/>
    <col min="15301" max="15301" width="11.453125" style="711" customWidth="1"/>
    <col min="15302" max="15549" width="8.7265625" style="711"/>
    <col min="15550" max="15550" width="34.54296875" style="711" customWidth="1"/>
    <col min="15551" max="15551" width="9.81640625" style="711" customWidth="1"/>
    <col min="15552" max="15552" width="11.453125" style="711" bestFit="1" customWidth="1"/>
    <col min="15553" max="15553" width="11.7265625" style="711" customWidth="1"/>
    <col min="15554" max="15554" width="12.7265625" style="711" customWidth="1"/>
    <col min="15555" max="15555" width="12.453125" style="711" customWidth="1"/>
    <col min="15556" max="15556" width="10.81640625" style="711" customWidth="1"/>
    <col min="15557" max="15557" width="11.453125" style="711" customWidth="1"/>
    <col min="15558" max="15805" width="8.7265625" style="711"/>
    <col min="15806" max="15806" width="34.54296875" style="711" customWidth="1"/>
    <col min="15807" max="15807" width="9.81640625" style="711" customWidth="1"/>
    <col min="15808" max="15808" width="11.453125" style="711" bestFit="1" customWidth="1"/>
    <col min="15809" max="15809" width="11.7265625" style="711" customWidth="1"/>
    <col min="15810" max="15810" width="12.7265625" style="711" customWidth="1"/>
    <col min="15811" max="15811" width="12.453125" style="711" customWidth="1"/>
    <col min="15812" max="15812" width="10.81640625" style="711" customWidth="1"/>
    <col min="15813" max="15813" width="11.453125" style="711" customWidth="1"/>
    <col min="15814" max="16061" width="8.7265625" style="711"/>
    <col min="16062" max="16062" width="34.54296875" style="711" customWidth="1"/>
    <col min="16063" max="16063" width="9.81640625" style="711" customWidth="1"/>
    <col min="16064" max="16064" width="11.453125" style="711" bestFit="1" customWidth="1"/>
    <col min="16065" max="16065" width="11.7265625" style="711" customWidth="1"/>
    <col min="16066" max="16066" width="12.7265625" style="711" customWidth="1"/>
    <col min="16067" max="16067" width="12.453125" style="711" customWidth="1"/>
    <col min="16068" max="16068" width="10.81640625" style="711" customWidth="1"/>
    <col min="16069" max="16069" width="11.453125" style="711" customWidth="1"/>
    <col min="16070" max="16384" width="8.7265625" style="711"/>
  </cols>
  <sheetData>
    <row r="1" spans="2:29" ht="30.75" customHeight="1" thickBot="1" x14ac:dyDescent="0.3">
      <c r="B1" s="29"/>
      <c r="C1" s="29"/>
      <c r="D1" s="1391" t="s">
        <v>431</v>
      </c>
      <c r="E1" s="1392"/>
      <c r="F1" s="1392"/>
      <c r="G1" s="1392"/>
      <c r="H1" s="1392"/>
      <c r="I1" s="1392"/>
      <c r="J1" s="1392"/>
      <c r="K1" s="1392"/>
      <c r="L1" s="1392"/>
      <c r="M1" s="1392"/>
      <c r="N1" s="1392"/>
      <c r="O1" s="1392"/>
      <c r="P1" s="1393"/>
      <c r="Q1" s="855" t="s">
        <v>953</v>
      </c>
    </row>
    <row r="2" spans="2:29" ht="22.5" customHeight="1" thickBot="1" x14ac:dyDescent="0.3">
      <c r="B2" s="1083" t="s">
        <v>211</v>
      </c>
      <c r="C2" s="1177"/>
      <c r="D2" s="879"/>
      <c r="E2" s="944" t="s">
        <v>225</v>
      </c>
      <c r="F2" s="1394" t="s">
        <v>9</v>
      </c>
      <c r="G2" s="1395"/>
      <c r="H2" s="1395"/>
      <c r="I2" s="1395"/>
      <c r="J2" s="1395"/>
      <c r="K2" s="1395"/>
      <c r="L2" s="1395"/>
      <c r="M2" s="1395"/>
      <c r="N2" s="1395"/>
      <c r="O2" s="1395"/>
      <c r="P2" s="1396"/>
      <c r="Q2" s="63"/>
    </row>
    <row r="3" spans="2:29" ht="35.25" customHeight="1" thickBot="1" x14ac:dyDescent="0.3">
      <c r="B3" s="719" t="s">
        <v>556</v>
      </c>
      <c r="C3" s="719" t="s">
        <v>195</v>
      </c>
      <c r="D3" s="880"/>
      <c r="E3" s="945"/>
      <c r="F3" s="1397"/>
      <c r="G3" s="1398"/>
      <c r="H3" s="1398"/>
      <c r="I3" s="1398"/>
      <c r="J3" s="1398"/>
      <c r="K3" s="1398"/>
      <c r="L3" s="1398"/>
      <c r="M3" s="1398"/>
      <c r="N3" s="1398"/>
      <c r="O3" s="1398"/>
      <c r="P3" s="1399"/>
      <c r="Q3" s="63"/>
    </row>
    <row r="4" spans="2:29" x14ac:dyDescent="0.25">
      <c r="B4" s="621"/>
      <c r="C4" s="718"/>
      <c r="D4" s="870" t="s">
        <v>946</v>
      </c>
      <c r="E4" s="153"/>
      <c r="F4" s="396"/>
      <c r="G4" s="396"/>
      <c r="H4" s="396"/>
      <c r="I4" s="396"/>
      <c r="J4" s="396"/>
      <c r="K4" s="397"/>
      <c r="L4" s="398"/>
      <c r="M4" s="398"/>
      <c r="N4" s="398"/>
      <c r="O4" s="399"/>
      <c r="P4" s="385"/>
      <c r="Q4" s="64"/>
    </row>
    <row r="5" spans="2:29" ht="67.5" customHeight="1" x14ac:dyDescent="0.25">
      <c r="B5" s="1450" t="s">
        <v>295</v>
      </c>
      <c r="C5" s="1449"/>
      <c r="D5" s="871" t="s">
        <v>367</v>
      </c>
      <c r="E5" s="1440">
        <f>1/14</f>
        <v>7.1428571428571425E-2</v>
      </c>
      <c r="F5" s="1141" t="s">
        <v>537</v>
      </c>
      <c r="G5" s="1189"/>
      <c r="H5" s="776" t="s">
        <v>532</v>
      </c>
      <c r="I5" s="1115" t="s">
        <v>533</v>
      </c>
      <c r="J5" s="1115"/>
      <c r="K5" s="1115" t="s">
        <v>534</v>
      </c>
      <c r="L5" s="1115"/>
      <c r="M5" s="1115"/>
      <c r="N5" s="1115" t="s">
        <v>535</v>
      </c>
      <c r="O5" s="1115"/>
      <c r="P5" s="791" t="s">
        <v>536</v>
      </c>
      <c r="Q5" s="831" t="s">
        <v>870</v>
      </c>
    </row>
    <row r="6" spans="2:29" ht="12.65" customHeight="1" x14ac:dyDescent="0.25">
      <c r="B6" s="1446"/>
      <c r="C6" s="1446"/>
      <c r="D6" s="871" t="s">
        <v>362</v>
      </c>
      <c r="E6" s="1442"/>
      <c r="F6" s="787" t="s">
        <v>3</v>
      </c>
      <c r="G6" s="779" t="s">
        <v>2</v>
      </c>
      <c r="H6" s="778" t="s">
        <v>196</v>
      </c>
      <c r="I6" s="1129" t="s">
        <v>196</v>
      </c>
      <c r="J6" s="1129"/>
      <c r="K6" s="1129" t="s">
        <v>196</v>
      </c>
      <c r="L6" s="1129"/>
      <c r="M6" s="1129"/>
      <c r="N6" s="1129" t="s">
        <v>196</v>
      </c>
      <c r="O6" s="1129"/>
      <c r="P6" s="793" t="s">
        <v>196</v>
      </c>
      <c r="Q6" s="681" t="s">
        <v>871</v>
      </c>
    </row>
    <row r="7" spans="2:29" ht="14.15" customHeight="1" x14ac:dyDescent="0.25">
      <c r="B7" s="1446"/>
      <c r="C7" s="1446"/>
      <c r="D7" s="872"/>
      <c r="E7" s="1441"/>
      <c r="F7" s="808">
        <v>0</v>
      </c>
      <c r="G7" s="526">
        <v>1</v>
      </c>
      <c r="H7" s="809">
        <v>2</v>
      </c>
      <c r="I7" s="1293">
        <v>3</v>
      </c>
      <c r="J7" s="1293"/>
      <c r="K7" s="1293">
        <v>4</v>
      </c>
      <c r="L7" s="1293"/>
      <c r="M7" s="1293"/>
      <c r="N7" s="1293">
        <v>5</v>
      </c>
      <c r="O7" s="1293"/>
      <c r="P7" s="810">
        <v>6</v>
      </c>
      <c r="Q7" s="64"/>
    </row>
    <row r="8" spans="2:29" ht="21.75" customHeight="1" x14ac:dyDescent="0.25">
      <c r="B8" s="1450" t="s">
        <v>295</v>
      </c>
      <c r="C8" s="993"/>
      <c r="D8" s="871"/>
      <c r="E8" s="1440">
        <f>1/14</f>
        <v>7.1428571428571425E-2</v>
      </c>
      <c r="F8" s="1380" t="s">
        <v>537</v>
      </c>
      <c r="G8" s="1381"/>
      <c r="H8" s="1380" t="s">
        <v>617</v>
      </c>
      <c r="I8" s="1381"/>
      <c r="J8" s="1381"/>
      <c r="K8" s="1381"/>
      <c r="L8" s="1381"/>
      <c r="M8" s="1381"/>
      <c r="N8" s="1381"/>
      <c r="O8" s="1381"/>
      <c r="P8" s="1384"/>
      <c r="Q8" s="64"/>
    </row>
    <row r="9" spans="2:29" ht="21.75" customHeight="1" x14ac:dyDescent="0.25">
      <c r="B9" s="1450"/>
      <c r="C9" s="993"/>
      <c r="D9" s="871" t="s">
        <v>197</v>
      </c>
      <c r="E9" s="1442"/>
      <c r="F9" s="1382" t="s">
        <v>618</v>
      </c>
      <c r="G9" s="1383"/>
      <c r="H9" s="1411" t="s">
        <v>490</v>
      </c>
      <c r="I9" s="1378"/>
      <c r="J9" s="1378" t="s">
        <v>119</v>
      </c>
      <c r="K9" s="1378"/>
      <c r="L9" s="1378"/>
      <c r="M9" s="1378"/>
      <c r="N9" s="1389" t="s">
        <v>118</v>
      </c>
      <c r="O9" s="1389"/>
      <c r="P9" s="1390"/>
      <c r="Q9" s="681" t="s">
        <v>872</v>
      </c>
      <c r="U9" s="1461"/>
      <c r="V9" s="1461"/>
      <c r="W9" s="1461"/>
      <c r="X9" s="1461"/>
      <c r="Y9" s="744"/>
      <c r="Z9" s="744"/>
      <c r="AA9" s="744"/>
      <c r="AB9" s="1461"/>
      <c r="AC9" s="1461"/>
    </row>
    <row r="10" spans="2:29" x14ac:dyDescent="0.25">
      <c r="B10" s="1448"/>
      <c r="C10" s="993"/>
      <c r="D10" s="871"/>
      <c r="E10" s="1441"/>
      <c r="F10" s="1265">
        <v>0</v>
      </c>
      <c r="G10" s="1274"/>
      <c r="H10" s="1299">
        <v>6</v>
      </c>
      <c r="I10" s="1297"/>
      <c r="J10" s="1297">
        <v>3</v>
      </c>
      <c r="K10" s="1297"/>
      <c r="L10" s="1297"/>
      <c r="M10" s="1297"/>
      <c r="N10" s="1297">
        <v>0</v>
      </c>
      <c r="O10" s="1297"/>
      <c r="P10" s="1298"/>
      <c r="Q10" s="64"/>
      <c r="U10" s="744"/>
      <c r="V10" s="2"/>
      <c r="W10" s="1461"/>
      <c r="X10" s="1461"/>
      <c r="Y10" s="744"/>
      <c r="Z10" s="744"/>
      <c r="AA10" s="744"/>
      <c r="AB10" s="1461"/>
      <c r="AC10" s="1461"/>
    </row>
    <row r="11" spans="2:29" ht="12.75" customHeight="1" x14ac:dyDescent="0.25">
      <c r="B11" s="701"/>
      <c r="C11" s="684"/>
      <c r="D11" s="871"/>
      <c r="E11" s="1440">
        <f>1/14</f>
        <v>7.1428571428571425E-2</v>
      </c>
      <c r="F11" s="1380" t="s">
        <v>490</v>
      </c>
      <c r="G11" s="1381"/>
      <c r="H11" s="1381"/>
      <c r="I11" s="1381"/>
      <c r="J11" s="1381" t="s">
        <v>119</v>
      </c>
      <c r="K11" s="1381"/>
      <c r="L11" s="1381"/>
      <c r="M11" s="1381"/>
      <c r="N11" s="1381" t="s">
        <v>118</v>
      </c>
      <c r="O11" s="1381"/>
      <c r="P11" s="1384"/>
      <c r="Q11" s="64"/>
      <c r="U11" s="744"/>
      <c r="V11" s="2"/>
      <c r="W11" s="744"/>
      <c r="X11" s="744"/>
      <c r="Y11" s="744"/>
      <c r="Z11" s="744"/>
      <c r="AA11" s="744"/>
      <c r="AB11" s="744"/>
      <c r="AC11" s="744"/>
    </row>
    <row r="12" spans="2:29" ht="31.5" customHeight="1" x14ac:dyDescent="0.25">
      <c r="B12" s="1446" t="s">
        <v>295</v>
      </c>
      <c r="C12" s="1450"/>
      <c r="D12" s="871" t="s">
        <v>363</v>
      </c>
      <c r="E12" s="1442"/>
      <c r="F12" s="1411" t="s">
        <v>2</v>
      </c>
      <c r="G12" s="1378"/>
      <c r="H12" s="1378" t="s">
        <v>3</v>
      </c>
      <c r="I12" s="1378"/>
      <c r="J12" s="1409" t="s">
        <v>196</v>
      </c>
      <c r="K12" s="1409"/>
      <c r="L12" s="1409"/>
      <c r="M12" s="1409"/>
      <c r="N12" s="1443" t="s">
        <v>196</v>
      </c>
      <c r="O12" s="1443"/>
      <c r="P12" s="1444"/>
      <c r="Q12" s="680" t="s">
        <v>873</v>
      </c>
      <c r="U12" s="745"/>
      <c r="V12" s="745"/>
      <c r="W12" s="1462"/>
      <c r="X12" s="1462"/>
      <c r="Y12" s="745"/>
      <c r="Z12" s="745"/>
      <c r="AA12" s="745"/>
      <c r="AB12" s="1462"/>
      <c r="AC12" s="1462"/>
    </row>
    <row r="13" spans="2:29" x14ac:dyDescent="0.25">
      <c r="B13" s="1448"/>
      <c r="C13" s="1450"/>
      <c r="D13" s="871"/>
      <c r="E13" s="1441"/>
      <c r="F13" s="1299">
        <v>6</v>
      </c>
      <c r="G13" s="1297"/>
      <c r="H13" s="1297">
        <v>0</v>
      </c>
      <c r="I13" s="1297"/>
      <c r="J13" s="1245">
        <v>0</v>
      </c>
      <c r="K13" s="1245"/>
      <c r="L13" s="1245"/>
      <c r="M13" s="1245"/>
      <c r="N13" s="1245">
        <v>0</v>
      </c>
      <c r="O13" s="1245"/>
      <c r="P13" s="1248"/>
      <c r="Q13" s="63"/>
      <c r="U13" s="1461"/>
      <c r="V13" s="1461"/>
      <c r="W13" s="1461"/>
      <c r="X13" s="1461"/>
      <c r="Y13" s="744"/>
      <c r="Z13" s="744"/>
      <c r="AA13" s="744"/>
      <c r="AB13" s="1461"/>
      <c r="AC13" s="1461"/>
    </row>
    <row r="14" spans="2:29" ht="49.5" customHeight="1" x14ac:dyDescent="0.25">
      <c r="B14" s="1446" t="s">
        <v>295</v>
      </c>
      <c r="C14" s="993"/>
      <c r="D14" s="873" t="s">
        <v>368</v>
      </c>
      <c r="E14" s="1440">
        <f>1/14</f>
        <v>7.1428571428571425E-2</v>
      </c>
      <c r="F14" s="1230" t="s">
        <v>305</v>
      </c>
      <c r="G14" s="1092"/>
      <c r="H14" s="1092"/>
      <c r="I14" s="1092"/>
      <c r="J14" s="1092" t="s">
        <v>306</v>
      </c>
      <c r="K14" s="1092"/>
      <c r="L14" s="1092"/>
      <c r="M14" s="1092"/>
      <c r="N14" s="980" t="s">
        <v>437</v>
      </c>
      <c r="O14" s="980"/>
      <c r="P14" s="1025"/>
      <c r="Q14" s="682" t="s">
        <v>874</v>
      </c>
      <c r="U14" s="1461"/>
      <c r="V14" s="1461"/>
      <c r="W14" s="1461"/>
      <c r="X14" s="1461"/>
      <c r="Y14" s="1461"/>
      <c r="Z14" s="1461"/>
      <c r="AA14" s="1461"/>
      <c r="AB14" s="1461"/>
      <c r="AC14" s="1461"/>
    </row>
    <row r="15" spans="2:29" ht="24" customHeight="1" x14ac:dyDescent="0.25">
      <c r="B15" s="1448"/>
      <c r="C15" s="993"/>
      <c r="D15" s="874"/>
      <c r="E15" s="1441"/>
      <c r="F15" s="1299">
        <v>0</v>
      </c>
      <c r="G15" s="1297"/>
      <c r="H15" s="1297"/>
      <c r="I15" s="1297"/>
      <c r="J15" s="1297">
        <v>6</v>
      </c>
      <c r="K15" s="1297"/>
      <c r="L15" s="1297"/>
      <c r="M15" s="1297"/>
      <c r="N15" s="1297">
        <v>6</v>
      </c>
      <c r="O15" s="1297"/>
      <c r="P15" s="1298"/>
      <c r="Q15" s="66"/>
      <c r="U15" s="1462"/>
      <c r="V15" s="1462"/>
      <c r="W15" s="1462"/>
      <c r="X15" s="1462"/>
      <c r="Y15" s="717"/>
      <c r="Z15" s="717"/>
      <c r="AA15" s="1462"/>
      <c r="AB15" s="1462"/>
      <c r="AC15" s="1462"/>
    </row>
    <row r="16" spans="2:29" ht="32" customHeight="1" x14ac:dyDescent="0.25">
      <c r="B16" s="1375" t="s">
        <v>295</v>
      </c>
      <c r="C16" s="908"/>
      <c r="D16" s="401" t="s">
        <v>465</v>
      </c>
      <c r="E16" s="1412">
        <f>1/14</f>
        <v>7.1428571428571425E-2</v>
      </c>
      <c r="F16" s="1380" t="s">
        <v>2</v>
      </c>
      <c r="G16" s="1414"/>
      <c r="H16" s="1414"/>
      <c r="I16" s="1414"/>
      <c r="J16" s="1414"/>
      <c r="K16" s="1380" t="s">
        <v>3</v>
      </c>
      <c r="L16" s="1414"/>
      <c r="M16" s="1414"/>
      <c r="N16" s="1414"/>
      <c r="O16" s="1414"/>
      <c r="P16" s="1416"/>
      <c r="Q16" s="682" t="s">
        <v>878</v>
      </c>
      <c r="U16" s="914"/>
      <c r="V16" s="914"/>
      <c r="W16" s="914"/>
      <c r="X16" s="914"/>
      <c r="Y16" s="717"/>
      <c r="Z16" s="717"/>
      <c r="AA16" s="914"/>
      <c r="AB16" s="914"/>
      <c r="AC16" s="914"/>
    </row>
    <row r="17" spans="2:29" ht="24" customHeight="1" x14ac:dyDescent="0.25">
      <c r="B17" s="1376"/>
      <c r="C17" s="908"/>
      <c r="D17" s="720"/>
      <c r="E17" s="1413"/>
      <c r="F17" s="1254">
        <v>6</v>
      </c>
      <c r="G17" s="1415"/>
      <c r="H17" s="1415"/>
      <c r="I17" s="1415"/>
      <c r="J17" s="1415"/>
      <c r="K17" s="1254">
        <v>0</v>
      </c>
      <c r="L17" s="1415"/>
      <c r="M17" s="1415"/>
      <c r="N17" s="1415"/>
      <c r="O17" s="1415"/>
      <c r="P17" s="1417"/>
      <c r="Q17" s="66"/>
      <c r="U17" s="914"/>
      <c r="V17" s="914"/>
      <c r="W17" s="914"/>
      <c r="X17" s="914"/>
      <c r="Y17" s="717"/>
      <c r="Z17" s="717"/>
      <c r="AA17" s="914"/>
      <c r="AB17" s="914"/>
      <c r="AC17" s="914"/>
    </row>
    <row r="18" spans="2:29" x14ac:dyDescent="0.25">
      <c r="B18" s="698"/>
      <c r="C18" s="716"/>
      <c r="D18" s="875" t="s">
        <v>943</v>
      </c>
      <c r="E18" s="389"/>
      <c r="F18" s="802"/>
      <c r="G18" s="802"/>
      <c r="H18" s="802"/>
      <c r="I18" s="802"/>
      <c r="J18" s="802"/>
      <c r="K18" s="802"/>
      <c r="L18" s="802"/>
      <c r="M18" s="802"/>
      <c r="N18" s="802"/>
      <c r="O18" s="802"/>
      <c r="P18" s="803"/>
      <c r="Q18" s="63"/>
      <c r="U18" s="1461"/>
      <c r="V18" s="1461"/>
      <c r="W18" s="1461"/>
      <c r="X18" s="1461"/>
      <c r="Y18" s="1461"/>
      <c r="Z18" s="1461"/>
      <c r="AA18" s="1461"/>
      <c r="AB18" s="1461"/>
      <c r="AC18" s="1461"/>
    </row>
    <row r="19" spans="2:29" ht="36.75" customHeight="1" x14ac:dyDescent="0.25">
      <c r="B19" s="1361" t="s">
        <v>295</v>
      </c>
      <c r="C19" s="684"/>
      <c r="D19" s="873" t="s">
        <v>364</v>
      </c>
      <c r="E19" s="390"/>
      <c r="F19" s="1419" t="s">
        <v>222</v>
      </c>
      <c r="G19" s="1273" t="s">
        <v>2</v>
      </c>
      <c r="H19" s="1067"/>
      <c r="I19" s="1284"/>
      <c r="J19" s="1067" t="s">
        <v>491</v>
      </c>
      <c r="K19" s="1067"/>
      <c r="L19" s="1067"/>
      <c r="M19" s="1249"/>
      <c r="N19" s="1273" t="s">
        <v>3</v>
      </c>
      <c r="O19" s="1067"/>
      <c r="P19" s="1068"/>
      <c r="Q19" s="680" t="s">
        <v>875</v>
      </c>
      <c r="U19" s="1461"/>
      <c r="V19" s="1461"/>
      <c r="W19" s="1461"/>
      <c r="X19" s="1461"/>
      <c r="Y19" s="1461"/>
      <c r="Z19" s="1461"/>
      <c r="AA19" s="1461"/>
      <c r="AB19" s="1461"/>
      <c r="AC19" s="1461"/>
    </row>
    <row r="20" spans="2:29" ht="41.25" customHeight="1" x14ac:dyDescent="0.25">
      <c r="B20" s="1404"/>
      <c r="C20" s="684"/>
      <c r="D20" s="876"/>
      <c r="E20" s="391"/>
      <c r="F20" s="1420"/>
      <c r="G20" s="1230" t="s">
        <v>223</v>
      </c>
      <c r="H20" s="1092"/>
      <c r="I20" s="1231"/>
      <c r="J20" s="802" t="s">
        <v>2</v>
      </c>
      <c r="K20" s="1250" t="s">
        <v>491</v>
      </c>
      <c r="L20" s="1250"/>
      <c r="M20" s="166" t="s">
        <v>3</v>
      </c>
      <c r="N20" s="90" t="s">
        <v>2</v>
      </c>
      <c r="O20" s="802" t="s">
        <v>155</v>
      </c>
      <c r="P20" s="803" t="s">
        <v>3</v>
      </c>
      <c r="Q20" s="63"/>
      <c r="U20" s="1462"/>
      <c r="V20" s="1462"/>
      <c r="W20" s="1462"/>
      <c r="X20" s="1462"/>
      <c r="Y20" s="1462"/>
      <c r="Z20" s="1462"/>
      <c r="AA20" s="1462"/>
      <c r="AB20" s="1462"/>
      <c r="AC20" s="1462"/>
    </row>
    <row r="21" spans="2:29" ht="30.75" customHeight="1" x14ac:dyDescent="0.25">
      <c r="B21" s="1404"/>
      <c r="C21" s="684" t="s">
        <v>1</v>
      </c>
      <c r="D21" s="876" t="s">
        <v>365</v>
      </c>
      <c r="E21" s="823">
        <f>(1/14)*(1/2)</f>
        <v>3.5714285714285712E-2</v>
      </c>
      <c r="F21" s="388">
        <v>0</v>
      </c>
      <c r="G21" s="1262">
        <v>6</v>
      </c>
      <c r="H21" s="1263"/>
      <c r="I21" s="1408"/>
      <c r="J21" s="804">
        <v>3</v>
      </c>
      <c r="K21" s="1263">
        <v>4</v>
      </c>
      <c r="L21" s="1263"/>
      <c r="M21" s="820">
        <v>5</v>
      </c>
      <c r="N21" s="804">
        <v>0</v>
      </c>
      <c r="O21" s="804">
        <v>1.5</v>
      </c>
      <c r="P21" s="805">
        <v>3</v>
      </c>
      <c r="Q21" s="680" t="s">
        <v>876</v>
      </c>
    </row>
    <row r="22" spans="2:29" ht="23.15" customHeight="1" thickBot="1" x14ac:dyDescent="0.3">
      <c r="B22" s="1405"/>
      <c r="C22" s="684" t="s">
        <v>1</v>
      </c>
      <c r="D22" s="877" t="s">
        <v>366</v>
      </c>
      <c r="E22" s="878">
        <f>(1/14)*(1/2)</f>
        <v>3.5714285714285712E-2</v>
      </c>
      <c r="F22" s="161">
        <v>0</v>
      </c>
      <c r="G22" s="1452">
        <v>6</v>
      </c>
      <c r="H22" s="1283"/>
      <c r="I22" s="1283"/>
      <c r="J22" s="825">
        <v>5</v>
      </c>
      <c r="K22" s="1283">
        <v>4</v>
      </c>
      <c r="L22" s="1283"/>
      <c r="M22" s="821">
        <v>3</v>
      </c>
      <c r="N22" s="807">
        <v>3</v>
      </c>
      <c r="O22" s="807">
        <v>1.5</v>
      </c>
      <c r="P22" s="828">
        <v>0</v>
      </c>
      <c r="Q22" s="680" t="s">
        <v>877</v>
      </c>
    </row>
    <row r="23" spans="2:29" ht="13.5" customHeight="1" thickBot="1" x14ac:dyDescent="0.3">
      <c r="B23" s="712"/>
      <c r="C23" s="712"/>
      <c r="D23" s="81" t="s">
        <v>0</v>
      </c>
      <c r="E23" s="1074" t="s">
        <v>214</v>
      </c>
      <c r="F23" s="1074"/>
      <c r="G23" s="1074"/>
      <c r="H23" s="1074"/>
      <c r="I23" s="1074"/>
      <c r="J23" s="1074"/>
      <c r="K23" s="1074"/>
      <c r="L23" s="1074"/>
      <c r="M23" s="1074"/>
      <c r="N23" s="1074"/>
      <c r="O23" s="1074"/>
      <c r="P23" s="1354"/>
    </row>
    <row r="24" spans="2:29" ht="24.65" customHeight="1" x14ac:dyDescent="0.25">
      <c r="D24" s="1422" t="s">
        <v>419</v>
      </c>
      <c r="E24" s="1423"/>
      <c r="F24" s="1423"/>
      <c r="G24" s="1423"/>
      <c r="H24" s="1423"/>
      <c r="I24" s="1423"/>
      <c r="J24" s="1423"/>
      <c r="K24" s="1423"/>
      <c r="L24" s="1423"/>
      <c r="M24" s="1423"/>
      <c r="N24" s="1423"/>
      <c r="O24" s="1423"/>
      <c r="P24" s="1423"/>
      <c r="Q24" s="2"/>
      <c r="R24" s="2"/>
    </row>
    <row r="25" spans="2:29" ht="15.75" customHeight="1" x14ac:dyDescent="0.25">
      <c r="D25" s="1421" t="s">
        <v>203</v>
      </c>
      <c r="E25" s="1421"/>
      <c r="F25" s="1421"/>
      <c r="G25" s="1421"/>
      <c r="H25" s="1421"/>
      <c r="I25" s="1421"/>
      <c r="J25" s="1421"/>
      <c r="K25" s="1421"/>
      <c r="L25" s="1421"/>
      <c r="M25" s="1421"/>
      <c r="N25" s="1421"/>
      <c r="O25" s="1421"/>
      <c r="P25" s="1421"/>
    </row>
    <row r="26" spans="2:29" ht="22.5" customHeight="1" x14ac:dyDescent="0.25">
      <c r="D26" s="943" t="s">
        <v>452</v>
      </c>
      <c r="E26" s="943"/>
      <c r="F26" s="943"/>
      <c r="G26" s="943"/>
      <c r="H26" s="943"/>
      <c r="I26" s="943"/>
      <c r="J26" s="943"/>
      <c r="K26" s="943"/>
      <c r="L26" s="943"/>
      <c r="M26" s="943"/>
      <c r="N26" s="943"/>
      <c r="O26" s="943"/>
      <c r="P26" s="943"/>
    </row>
  </sheetData>
  <mergeCells count="102">
    <mergeCell ref="U18:X18"/>
    <mergeCell ref="AA18:AC18"/>
    <mergeCell ref="U19:V19"/>
    <mergeCell ref="W19:X19"/>
    <mergeCell ref="Y19:Z19"/>
    <mergeCell ref="AA19:AC19"/>
    <mergeCell ref="U20:V20"/>
    <mergeCell ref="W20:X20"/>
    <mergeCell ref="Y20:Z20"/>
    <mergeCell ref="AA20:AC20"/>
    <mergeCell ref="Y18:Z18"/>
    <mergeCell ref="U9:V9"/>
    <mergeCell ref="F12:G12"/>
    <mergeCell ref="U15:V15"/>
    <mergeCell ref="AA15:AC15"/>
    <mergeCell ref="U13:V13"/>
    <mergeCell ref="W13:X13"/>
    <mergeCell ref="AB13:AC13"/>
    <mergeCell ref="W14:X14"/>
    <mergeCell ref="Y14:Z14"/>
    <mergeCell ref="U14:V14"/>
    <mergeCell ref="W9:X9"/>
    <mergeCell ref="AB9:AC9"/>
    <mergeCell ref="W10:X10"/>
    <mergeCell ref="AB10:AC10"/>
    <mergeCell ref="W12:X12"/>
    <mergeCell ref="AB12:AC12"/>
    <mergeCell ref="W15:X15"/>
    <mergeCell ref="AA14:AC14"/>
    <mergeCell ref="J11:M11"/>
    <mergeCell ref="N11:P11"/>
    <mergeCell ref="N15:P15"/>
    <mergeCell ref="B12:B13"/>
    <mergeCell ref="B14:B15"/>
    <mergeCell ref="C14:C15"/>
    <mergeCell ref="B2:C2"/>
    <mergeCell ref="B5:B7"/>
    <mergeCell ref="C5:C7"/>
    <mergeCell ref="E11:E13"/>
    <mergeCell ref="H12:I12"/>
    <mergeCell ref="H13:I13"/>
    <mergeCell ref="H9:I9"/>
    <mergeCell ref="F10:G10"/>
    <mergeCell ref="B8:B10"/>
    <mergeCell ref="C12:C13"/>
    <mergeCell ref="I7:J7"/>
    <mergeCell ref="C8:C10"/>
    <mergeCell ref="E8:E10"/>
    <mergeCell ref="J10:M10"/>
    <mergeCell ref="N10:P10"/>
    <mergeCell ref="N9:P9"/>
    <mergeCell ref="F8:G8"/>
    <mergeCell ref="F19:F20"/>
    <mergeCell ref="G19:I19"/>
    <mergeCell ref="J19:M19"/>
    <mergeCell ref="E14:E15"/>
    <mergeCell ref="F15:I15"/>
    <mergeCell ref="N13:P13"/>
    <mergeCell ref="F14:I14"/>
    <mergeCell ref="J14:M14"/>
    <mergeCell ref="N14:P14"/>
    <mergeCell ref="J9:M9"/>
    <mergeCell ref="H10:I10"/>
    <mergeCell ref="J15:M15"/>
    <mergeCell ref="H8:P8"/>
    <mergeCell ref="F9:G9"/>
    <mergeCell ref="J12:M12"/>
    <mergeCell ref="J13:M13"/>
    <mergeCell ref="N12:P12"/>
    <mergeCell ref="F11:I11"/>
    <mergeCell ref="F13:G13"/>
    <mergeCell ref="G20:I20"/>
    <mergeCell ref="D1:P1"/>
    <mergeCell ref="E2:E3"/>
    <mergeCell ref="F2:P3"/>
    <mergeCell ref="E5:E7"/>
    <mergeCell ref="I5:J5"/>
    <mergeCell ref="K5:M5"/>
    <mergeCell ref="N5:O5"/>
    <mergeCell ref="I6:J6"/>
    <mergeCell ref="K6:M6"/>
    <mergeCell ref="N6:O6"/>
    <mergeCell ref="K7:M7"/>
    <mergeCell ref="F5:G5"/>
    <mergeCell ref="N7:O7"/>
    <mergeCell ref="B16:B17"/>
    <mergeCell ref="E16:E17"/>
    <mergeCell ref="F16:J16"/>
    <mergeCell ref="K16:P16"/>
    <mergeCell ref="F17:J17"/>
    <mergeCell ref="K17:P17"/>
    <mergeCell ref="D26:P26"/>
    <mergeCell ref="E23:P23"/>
    <mergeCell ref="D24:P24"/>
    <mergeCell ref="G22:I22"/>
    <mergeCell ref="K22:L22"/>
    <mergeCell ref="D25:P25"/>
    <mergeCell ref="N19:P19"/>
    <mergeCell ref="B19:B22"/>
    <mergeCell ref="K21:L21"/>
    <mergeCell ref="G21:I21"/>
    <mergeCell ref="K20:L20"/>
  </mergeCells>
  <printOptions horizontalCentered="1"/>
  <pageMargins left="0.23622047244094491" right="0.23622047244094491" top="0.39370078740157483" bottom="0.39370078740157483" header="0.31496062992125984" footer="0.31496062992125984"/>
  <pageSetup paperSize="9" scale="70" fitToWidth="0" orientation="landscape" r:id="rId1"/>
  <headerFooter>
    <oddFooter>&amp;C_x000D_&amp;1#&amp;"Calibri"&amp;10&amp;K0000FF Restricted Use - À usage restreint</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42D4C-5CBC-4345-AE17-3E462879C93E}">
  <sheetPr codeName="Sheet29"/>
  <dimension ref="A1:X26"/>
  <sheetViews>
    <sheetView topLeftCell="B1" zoomScale="70" zoomScaleNormal="70" zoomScalePageLayoutView="57" workbookViewId="0">
      <selection activeCell="F9" sqref="F9:H9"/>
    </sheetView>
  </sheetViews>
  <sheetFormatPr defaultRowHeight="12.5" x14ac:dyDescent="0.25"/>
  <cols>
    <col min="1" max="1" width="3.7265625" style="711" customWidth="1"/>
    <col min="2" max="2" width="8.453125" style="711" customWidth="1"/>
    <col min="3" max="3" width="9.453125" style="711" customWidth="1"/>
    <col min="4" max="4" width="51.453125" style="711" customWidth="1"/>
    <col min="5" max="5" width="6.81640625" style="711" customWidth="1"/>
    <col min="6" max="18" width="9.453125" style="711" customWidth="1"/>
    <col min="19" max="19" width="22.453125" style="711" customWidth="1"/>
    <col min="20" max="195" width="8.7265625" style="711"/>
    <col min="196" max="196" width="34.54296875" style="711" customWidth="1"/>
    <col min="197" max="197" width="9.81640625" style="711" customWidth="1"/>
    <col min="198" max="198" width="11.453125" style="711" bestFit="1" customWidth="1"/>
    <col min="199" max="199" width="11.7265625" style="711" customWidth="1"/>
    <col min="200" max="200" width="12.7265625" style="711" customWidth="1"/>
    <col min="201" max="201" width="12.453125" style="711" customWidth="1"/>
    <col min="202" max="202" width="10.81640625" style="711" customWidth="1"/>
    <col min="203" max="203" width="11.453125" style="711" customWidth="1"/>
    <col min="204" max="451" width="8.7265625" style="711"/>
    <col min="452" max="452" width="34.54296875" style="711" customWidth="1"/>
    <col min="453" max="453" width="9.81640625" style="711" customWidth="1"/>
    <col min="454" max="454" width="11.453125" style="711" bestFit="1" customWidth="1"/>
    <col min="455" max="455" width="11.7265625" style="711" customWidth="1"/>
    <col min="456" max="456" width="12.7265625" style="711" customWidth="1"/>
    <col min="457" max="457" width="12.453125" style="711" customWidth="1"/>
    <col min="458" max="458" width="10.81640625" style="711" customWidth="1"/>
    <col min="459" max="459" width="11.453125" style="711" customWidth="1"/>
    <col min="460" max="707" width="8.7265625" style="711"/>
    <col min="708" max="708" width="34.54296875" style="711" customWidth="1"/>
    <col min="709" max="709" width="9.81640625" style="711" customWidth="1"/>
    <col min="710" max="710" width="11.453125" style="711" bestFit="1" customWidth="1"/>
    <col min="711" max="711" width="11.7265625" style="711" customWidth="1"/>
    <col min="712" max="712" width="12.7265625" style="711" customWidth="1"/>
    <col min="713" max="713" width="12.453125" style="711" customWidth="1"/>
    <col min="714" max="714" width="10.81640625" style="711" customWidth="1"/>
    <col min="715" max="715" width="11.453125" style="711" customWidth="1"/>
    <col min="716" max="963" width="8.7265625" style="711"/>
    <col min="964" max="964" width="34.54296875" style="711" customWidth="1"/>
    <col min="965" max="965" width="9.81640625" style="711" customWidth="1"/>
    <col min="966" max="966" width="11.453125" style="711" bestFit="1" customWidth="1"/>
    <col min="967" max="967" width="11.7265625" style="711" customWidth="1"/>
    <col min="968" max="968" width="12.7265625" style="711" customWidth="1"/>
    <col min="969" max="969" width="12.453125" style="711" customWidth="1"/>
    <col min="970" max="970" width="10.81640625" style="711" customWidth="1"/>
    <col min="971" max="971" width="11.453125" style="711" customWidth="1"/>
    <col min="972" max="1219" width="8.7265625" style="711"/>
    <col min="1220" max="1220" width="34.54296875" style="711" customWidth="1"/>
    <col min="1221" max="1221" width="9.81640625" style="711" customWidth="1"/>
    <col min="1222" max="1222" width="11.453125" style="711" bestFit="1" customWidth="1"/>
    <col min="1223" max="1223" width="11.7265625" style="711" customWidth="1"/>
    <col min="1224" max="1224" width="12.7265625" style="711" customWidth="1"/>
    <col min="1225" max="1225" width="12.453125" style="711" customWidth="1"/>
    <col min="1226" max="1226" width="10.81640625" style="711" customWidth="1"/>
    <col min="1227" max="1227" width="11.453125" style="711" customWidth="1"/>
    <col min="1228" max="1475" width="8.7265625" style="711"/>
    <col min="1476" max="1476" width="34.54296875" style="711" customWidth="1"/>
    <col min="1477" max="1477" width="9.81640625" style="711" customWidth="1"/>
    <col min="1478" max="1478" width="11.453125" style="711" bestFit="1" customWidth="1"/>
    <col min="1479" max="1479" width="11.7265625" style="711" customWidth="1"/>
    <col min="1480" max="1480" width="12.7265625" style="711" customWidth="1"/>
    <col min="1481" max="1481" width="12.453125" style="711" customWidth="1"/>
    <col min="1482" max="1482" width="10.81640625" style="711" customWidth="1"/>
    <col min="1483" max="1483" width="11.453125" style="711" customWidth="1"/>
    <col min="1484" max="1731" width="8.7265625" style="711"/>
    <col min="1732" max="1732" width="34.54296875" style="711" customWidth="1"/>
    <col min="1733" max="1733" width="9.81640625" style="711" customWidth="1"/>
    <col min="1734" max="1734" width="11.453125" style="711" bestFit="1" customWidth="1"/>
    <col min="1735" max="1735" width="11.7265625" style="711" customWidth="1"/>
    <col min="1736" max="1736" width="12.7265625" style="711" customWidth="1"/>
    <col min="1737" max="1737" width="12.453125" style="711" customWidth="1"/>
    <col min="1738" max="1738" width="10.81640625" style="711" customWidth="1"/>
    <col min="1739" max="1739" width="11.453125" style="711" customWidth="1"/>
    <col min="1740" max="1987" width="8.7265625" style="711"/>
    <col min="1988" max="1988" width="34.54296875" style="711" customWidth="1"/>
    <col min="1989" max="1989" width="9.81640625" style="711" customWidth="1"/>
    <col min="1990" max="1990" width="11.453125" style="711" bestFit="1" customWidth="1"/>
    <col min="1991" max="1991" width="11.7265625" style="711" customWidth="1"/>
    <col min="1992" max="1992" width="12.7265625" style="711" customWidth="1"/>
    <col min="1993" max="1993" width="12.453125" style="711" customWidth="1"/>
    <col min="1994" max="1994" width="10.81640625" style="711" customWidth="1"/>
    <col min="1995" max="1995" width="11.453125" style="711" customWidth="1"/>
    <col min="1996" max="2243" width="8.7265625" style="711"/>
    <col min="2244" max="2244" width="34.54296875" style="711" customWidth="1"/>
    <col min="2245" max="2245" width="9.81640625" style="711" customWidth="1"/>
    <col min="2246" max="2246" width="11.453125" style="711" bestFit="1" customWidth="1"/>
    <col min="2247" max="2247" width="11.7265625" style="711" customWidth="1"/>
    <col min="2248" max="2248" width="12.7265625" style="711" customWidth="1"/>
    <col min="2249" max="2249" width="12.453125" style="711" customWidth="1"/>
    <col min="2250" max="2250" width="10.81640625" style="711" customWidth="1"/>
    <col min="2251" max="2251" width="11.453125" style="711" customWidth="1"/>
    <col min="2252" max="2499" width="8.7265625" style="711"/>
    <col min="2500" max="2500" width="34.54296875" style="711" customWidth="1"/>
    <col min="2501" max="2501" width="9.81640625" style="711" customWidth="1"/>
    <col min="2502" max="2502" width="11.453125" style="711" bestFit="1" customWidth="1"/>
    <col min="2503" max="2503" width="11.7265625" style="711" customWidth="1"/>
    <col min="2504" max="2504" width="12.7265625" style="711" customWidth="1"/>
    <col min="2505" max="2505" width="12.453125" style="711" customWidth="1"/>
    <col min="2506" max="2506" width="10.81640625" style="711" customWidth="1"/>
    <col min="2507" max="2507" width="11.453125" style="711" customWidth="1"/>
    <col min="2508" max="2755" width="8.7265625" style="711"/>
    <col min="2756" max="2756" width="34.54296875" style="711" customWidth="1"/>
    <col min="2757" max="2757" width="9.81640625" style="711" customWidth="1"/>
    <col min="2758" max="2758" width="11.453125" style="711" bestFit="1" customWidth="1"/>
    <col min="2759" max="2759" width="11.7265625" style="711" customWidth="1"/>
    <col min="2760" max="2760" width="12.7265625" style="711" customWidth="1"/>
    <col min="2761" max="2761" width="12.453125" style="711" customWidth="1"/>
    <col min="2762" max="2762" width="10.81640625" style="711" customWidth="1"/>
    <col min="2763" max="2763" width="11.453125" style="711" customWidth="1"/>
    <col min="2764" max="3011" width="8.7265625" style="711"/>
    <col min="3012" max="3012" width="34.54296875" style="711" customWidth="1"/>
    <col min="3013" max="3013" width="9.81640625" style="711" customWidth="1"/>
    <col min="3014" max="3014" width="11.453125" style="711" bestFit="1" customWidth="1"/>
    <col min="3015" max="3015" width="11.7265625" style="711" customWidth="1"/>
    <col min="3016" max="3016" width="12.7265625" style="711" customWidth="1"/>
    <col min="3017" max="3017" width="12.453125" style="711" customWidth="1"/>
    <col min="3018" max="3018" width="10.81640625" style="711" customWidth="1"/>
    <col min="3019" max="3019" width="11.453125" style="711" customWidth="1"/>
    <col min="3020" max="3267" width="8.7265625" style="711"/>
    <col min="3268" max="3268" width="34.54296875" style="711" customWidth="1"/>
    <col min="3269" max="3269" width="9.81640625" style="711" customWidth="1"/>
    <col min="3270" max="3270" width="11.453125" style="711" bestFit="1" customWidth="1"/>
    <col min="3271" max="3271" width="11.7265625" style="711" customWidth="1"/>
    <col min="3272" max="3272" width="12.7265625" style="711" customWidth="1"/>
    <col min="3273" max="3273" width="12.453125" style="711" customWidth="1"/>
    <col min="3274" max="3274" width="10.81640625" style="711" customWidth="1"/>
    <col min="3275" max="3275" width="11.453125" style="711" customWidth="1"/>
    <col min="3276" max="3523" width="8.7265625" style="711"/>
    <col min="3524" max="3524" width="34.54296875" style="711" customWidth="1"/>
    <col min="3525" max="3525" width="9.81640625" style="711" customWidth="1"/>
    <col min="3526" max="3526" width="11.453125" style="711" bestFit="1" customWidth="1"/>
    <col min="3527" max="3527" width="11.7265625" style="711" customWidth="1"/>
    <col min="3528" max="3528" width="12.7265625" style="711" customWidth="1"/>
    <col min="3529" max="3529" width="12.453125" style="711" customWidth="1"/>
    <col min="3530" max="3530" width="10.81640625" style="711" customWidth="1"/>
    <col min="3531" max="3531" width="11.453125" style="711" customWidth="1"/>
    <col min="3532" max="3779" width="8.7265625" style="711"/>
    <col min="3780" max="3780" width="34.54296875" style="711" customWidth="1"/>
    <col min="3781" max="3781" width="9.81640625" style="711" customWidth="1"/>
    <col min="3782" max="3782" width="11.453125" style="711" bestFit="1" customWidth="1"/>
    <col min="3783" max="3783" width="11.7265625" style="711" customWidth="1"/>
    <col min="3784" max="3784" width="12.7265625" style="711" customWidth="1"/>
    <col min="3785" max="3785" width="12.453125" style="711" customWidth="1"/>
    <col min="3786" max="3786" width="10.81640625" style="711" customWidth="1"/>
    <col min="3787" max="3787" width="11.453125" style="711" customWidth="1"/>
    <col min="3788" max="4035" width="8.7265625" style="711"/>
    <col min="4036" max="4036" width="34.54296875" style="711" customWidth="1"/>
    <col min="4037" max="4037" width="9.81640625" style="711" customWidth="1"/>
    <col min="4038" max="4038" width="11.453125" style="711" bestFit="1" customWidth="1"/>
    <col min="4039" max="4039" width="11.7265625" style="711" customWidth="1"/>
    <col min="4040" max="4040" width="12.7265625" style="711" customWidth="1"/>
    <col min="4041" max="4041" width="12.453125" style="711" customWidth="1"/>
    <col min="4042" max="4042" width="10.81640625" style="711" customWidth="1"/>
    <col min="4043" max="4043" width="11.453125" style="711" customWidth="1"/>
    <col min="4044" max="4291" width="8.7265625" style="711"/>
    <col min="4292" max="4292" width="34.54296875" style="711" customWidth="1"/>
    <col min="4293" max="4293" width="9.81640625" style="711" customWidth="1"/>
    <col min="4294" max="4294" width="11.453125" style="711" bestFit="1" customWidth="1"/>
    <col min="4295" max="4295" width="11.7265625" style="711" customWidth="1"/>
    <col min="4296" max="4296" width="12.7265625" style="711" customWidth="1"/>
    <col min="4297" max="4297" width="12.453125" style="711" customWidth="1"/>
    <col min="4298" max="4298" width="10.81640625" style="711" customWidth="1"/>
    <col min="4299" max="4299" width="11.453125" style="711" customWidth="1"/>
    <col min="4300" max="4547" width="8.7265625" style="711"/>
    <col min="4548" max="4548" width="34.54296875" style="711" customWidth="1"/>
    <col min="4549" max="4549" width="9.81640625" style="711" customWidth="1"/>
    <col min="4550" max="4550" width="11.453125" style="711" bestFit="1" customWidth="1"/>
    <col min="4551" max="4551" width="11.7265625" style="711" customWidth="1"/>
    <col min="4552" max="4552" width="12.7265625" style="711" customWidth="1"/>
    <col min="4553" max="4553" width="12.453125" style="711" customWidth="1"/>
    <col min="4554" max="4554" width="10.81640625" style="711" customWidth="1"/>
    <col min="4555" max="4555" width="11.453125" style="711" customWidth="1"/>
    <col min="4556" max="4803" width="8.7265625" style="711"/>
    <col min="4804" max="4804" width="34.54296875" style="711" customWidth="1"/>
    <col min="4805" max="4805" width="9.81640625" style="711" customWidth="1"/>
    <col min="4806" max="4806" width="11.453125" style="711" bestFit="1" customWidth="1"/>
    <col min="4807" max="4807" width="11.7265625" style="711" customWidth="1"/>
    <col min="4808" max="4808" width="12.7265625" style="711" customWidth="1"/>
    <col min="4809" max="4809" width="12.453125" style="711" customWidth="1"/>
    <col min="4810" max="4810" width="10.81640625" style="711" customWidth="1"/>
    <col min="4811" max="4811" width="11.453125" style="711" customWidth="1"/>
    <col min="4812" max="5059" width="8.7265625" style="711"/>
    <col min="5060" max="5060" width="34.54296875" style="711" customWidth="1"/>
    <col min="5061" max="5061" width="9.81640625" style="711" customWidth="1"/>
    <col min="5062" max="5062" width="11.453125" style="711" bestFit="1" customWidth="1"/>
    <col min="5063" max="5063" width="11.7265625" style="711" customWidth="1"/>
    <col min="5064" max="5064" width="12.7265625" style="711" customWidth="1"/>
    <col min="5065" max="5065" width="12.453125" style="711" customWidth="1"/>
    <col min="5066" max="5066" width="10.81640625" style="711" customWidth="1"/>
    <col min="5067" max="5067" width="11.453125" style="711" customWidth="1"/>
    <col min="5068" max="5315" width="8.7265625" style="711"/>
    <col min="5316" max="5316" width="34.54296875" style="711" customWidth="1"/>
    <col min="5317" max="5317" width="9.81640625" style="711" customWidth="1"/>
    <col min="5318" max="5318" width="11.453125" style="711" bestFit="1" customWidth="1"/>
    <col min="5319" max="5319" width="11.7265625" style="711" customWidth="1"/>
    <col min="5320" max="5320" width="12.7265625" style="711" customWidth="1"/>
    <col min="5321" max="5321" width="12.453125" style="711" customWidth="1"/>
    <col min="5322" max="5322" width="10.81640625" style="711" customWidth="1"/>
    <col min="5323" max="5323" width="11.453125" style="711" customWidth="1"/>
    <col min="5324" max="5571" width="8.7265625" style="711"/>
    <col min="5572" max="5572" width="34.54296875" style="711" customWidth="1"/>
    <col min="5573" max="5573" width="9.81640625" style="711" customWidth="1"/>
    <col min="5574" max="5574" width="11.453125" style="711" bestFit="1" customWidth="1"/>
    <col min="5575" max="5575" width="11.7265625" style="711" customWidth="1"/>
    <col min="5576" max="5576" width="12.7265625" style="711" customWidth="1"/>
    <col min="5577" max="5577" width="12.453125" style="711" customWidth="1"/>
    <col min="5578" max="5578" width="10.81640625" style="711" customWidth="1"/>
    <col min="5579" max="5579" width="11.453125" style="711" customWidth="1"/>
    <col min="5580" max="5827" width="8.7265625" style="711"/>
    <col min="5828" max="5828" width="34.54296875" style="711" customWidth="1"/>
    <col min="5829" max="5829" width="9.81640625" style="711" customWidth="1"/>
    <col min="5830" max="5830" width="11.453125" style="711" bestFit="1" customWidth="1"/>
    <col min="5831" max="5831" width="11.7265625" style="711" customWidth="1"/>
    <col min="5832" max="5832" width="12.7265625" style="711" customWidth="1"/>
    <col min="5833" max="5833" width="12.453125" style="711" customWidth="1"/>
    <col min="5834" max="5834" width="10.81640625" style="711" customWidth="1"/>
    <col min="5835" max="5835" width="11.453125" style="711" customWidth="1"/>
    <col min="5836" max="6083" width="8.7265625" style="711"/>
    <col min="6084" max="6084" width="34.54296875" style="711" customWidth="1"/>
    <col min="6085" max="6085" width="9.81640625" style="711" customWidth="1"/>
    <col min="6086" max="6086" width="11.453125" style="711" bestFit="1" customWidth="1"/>
    <col min="6087" max="6087" width="11.7265625" style="711" customWidth="1"/>
    <col min="6088" max="6088" width="12.7265625" style="711" customWidth="1"/>
    <col min="6089" max="6089" width="12.453125" style="711" customWidth="1"/>
    <col min="6090" max="6090" width="10.81640625" style="711" customWidth="1"/>
    <col min="6091" max="6091" width="11.453125" style="711" customWidth="1"/>
    <col min="6092" max="6339" width="8.7265625" style="711"/>
    <col min="6340" max="6340" width="34.54296875" style="711" customWidth="1"/>
    <col min="6341" max="6341" width="9.81640625" style="711" customWidth="1"/>
    <col min="6342" max="6342" width="11.453125" style="711" bestFit="1" customWidth="1"/>
    <col min="6343" max="6343" width="11.7265625" style="711" customWidth="1"/>
    <col min="6344" max="6344" width="12.7265625" style="711" customWidth="1"/>
    <col min="6345" max="6345" width="12.453125" style="711" customWidth="1"/>
    <col min="6346" max="6346" width="10.81640625" style="711" customWidth="1"/>
    <col min="6347" max="6347" width="11.453125" style="711" customWidth="1"/>
    <col min="6348" max="6595" width="8.7265625" style="711"/>
    <col min="6596" max="6596" width="34.54296875" style="711" customWidth="1"/>
    <col min="6597" max="6597" width="9.81640625" style="711" customWidth="1"/>
    <col min="6598" max="6598" width="11.453125" style="711" bestFit="1" customWidth="1"/>
    <col min="6599" max="6599" width="11.7265625" style="711" customWidth="1"/>
    <col min="6600" max="6600" width="12.7265625" style="711" customWidth="1"/>
    <col min="6601" max="6601" width="12.453125" style="711" customWidth="1"/>
    <col min="6602" max="6602" width="10.81640625" style="711" customWidth="1"/>
    <col min="6603" max="6603" width="11.453125" style="711" customWidth="1"/>
    <col min="6604" max="6851" width="8.7265625" style="711"/>
    <col min="6852" max="6852" width="34.54296875" style="711" customWidth="1"/>
    <col min="6853" max="6853" width="9.81640625" style="711" customWidth="1"/>
    <col min="6854" max="6854" width="11.453125" style="711" bestFit="1" customWidth="1"/>
    <col min="6855" max="6855" width="11.7265625" style="711" customWidth="1"/>
    <col min="6856" max="6856" width="12.7265625" style="711" customWidth="1"/>
    <col min="6857" max="6857" width="12.453125" style="711" customWidth="1"/>
    <col min="6858" max="6858" width="10.81640625" style="711" customWidth="1"/>
    <col min="6859" max="6859" width="11.453125" style="711" customWidth="1"/>
    <col min="6860" max="7107" width="8.7265625" style="711"/>
    <col min="7108" max="7108" width="34.54296875" style="711" customWidth="1"/>
    <col min="7109" max="7109" width="9.81640625" style="711" customWidth="1"/>
    <col min="7110" max="7110" width="11.453125" style="711" bestFit="1" customWidth="1"/>
    <col min="7111" max="7111" width="11.7265625" style="711" customWidth="1"/>
    <col min="7112" max="7112" width="12.7265625" style="711" customWidth="1"/>
    <col min="7113" max="7113" width="12.453125" style="711" customWidth="1"/>
    <col min="7114" max="7114" width="10.81640625" style="711" customWidth="1"/>
    <col min="7115" max="7115" width="11.453125" style="711" customWidth="1"/>
    <col min="7116" max="7363" width="8.7265625" style="711"/>
    <col min="7364" max="7364" width="34.54296875" style="711" customWidth="1"/>
    <col min="7365" max="7365" width="9.81640625" style="711" customWidth="1"/>
    <col min="7366" max="7366" width="11.453125" style="711" bestFit="1" customWidth="1"/>
    <col min="7367" max="7367" width="11.7265625" style="711" customWidth="1"/>
    <col min="7368" max="7368" width="12.7265625" style="711" customWidth="1"/>
    <col min="7369" max="7369" width="12.453125" style="711" customWidth="1"/>
    <col min="7370" max="7370" width="10.81640625" style="711" customWidth="1"/>
    <col min="7371" max="7371" width="11.453125" style="711" customWidth="1"/>
    <col min="7372" max="7619" width="8.7265625" style="711"/>
    <col min="7620" max="7620" width="34.54296875" style="711" customWidth="1"/>
    <col min="7621" max="7621" width="9.81640625" style="711" customWidth="1"/>
    <col min="7622" max="7622" width="11.453125" style="711" bestFit="1" customWidth="1"/>
    <col min="7623" max="7623" width="11.7265625" style="711" customWidth="1"/>
    <col min="7624" max="7624" width="12.7265625" style="711" customWidth="1"/>
    <col min="7625" max="7625" width="12.453125" style="711" customWidth="1"/>
    <col min="7626" max="7626" width="10.81640625" style="711" customWidth="1"/>
    <col min="7627" max="7627" width="11.453125" style="711" customWidth="1"/>
    <col min="7628" max="7875" width="8.7265625" style="711"/>
    <col min="7876" max="7876" width="34.54296875" style="711" customWidth="1"/>
    <col min="7877" max="7877" width="9.81640625" style="711" customWidth="1"/>
    <col min="7878" max="7878" width="11.453125" style="711" bestFit="1" customWidth="1"/>
    <col min="7879" max="7879" width="11.7265625" style="711" customWidth="1"/>
    <col min="7880" max="7880" width="12.7265625" style="711" customWidth="1"/>
    <col min="7881" max="7881" width="12.453125" style="711" customWidth="1"/>
    <col min="7882" max="7882" width="10.81640625" style="711" customWidth="1"/>
    <col min="7883" max="7883" width="11.453125" style="711" customWidth="1"/>
    <col min="7884" max="8131" width="8.7265625" style="711"/>
    <col min="8132" max="8132" width="34.54296875" style="711" customWidth="1"/>
    <col min="8133" max="8133" width="9.81640625" style="711" customWidth="1"/>
    <col min="8134" max="8134" width="11.453125" style="711" bestFit="1" customWidth="1"/>
    <col min="8135" max="8135" width="11.7265625" style="711" customWidth="1"/>
    <col min="8136" max="8136" width="12.7265625" style="711" customWidth="1"/>
    <col min="8137" max="8137" width="12.453125" style="711" customWidth="1"/>
    <col min="8138" max="8138" width="10.81640625" style="711" customWidth="1"/>
    <col min="8139" max="8139" width="11.453125" style="711" customWidth="1"/>
    <col min="8140" max="8387" width="8.7265625" style="711"/>
    <col min="8388" max="8388" width="34.54296875" style="711" customWidth="1"/>
    <col min="8389" max="8389" width="9.81640625" style="711" customWidth="1"/>
    <col min="8390" max="8390" width="11.453125" style="711" bestFit="1" customWidth="1"/>
    <col min="8391" max="8391" width="11.7265625" style="711" customWidth="1"/>
    <col min="8392" max="8392" width="12.7265625" style="711" customWidth="1"/>
    <col min="8393" max="8393" width="12.453125" style="711" customWidth="1"/>
    <col min="8394" max="8394" width="10.81640625" style="711" customWidth="1"/>
    <col min="8395" max="8395" width="11.453125" style="711" customWidth="1"/>
    <col min="8396" max="8643" width="8.7265625" style="711"/>
    <col min="8644" max="8644" width="34.54296875" style="711" customWidth="1"/>
    <col min="8645" max="8645" width="9.81640625" style="711" customWidth="1"/>
    <col min="8646" max="8646" width="11.453125" style="711" bestFit="1" customWidth="1"/>
    <col min="8647" max="8647" width="11.7265625" style="711" customWidth="1"/>
    <col min="8648" max="8648" width="12.7265625" style="711" customWidth="1"/>
    <col min="8649" max="8649" width="12.453125" style="711" customWidth="1"/>
    <col min="8650" max="8650" width="10.81640625" style="711" customWidth="1"/>
    <col min="8651" max="8651" width="11.453125" style="711" customWidth="1"/>
    <col min="8652" max="8899" width="8.7265625" style="711"/>
    <col min="8900" max="8900" width="34.54296875" style="711" customWidth="1"/>
    <col min="8901" max="8901" width="9.81640625" style="711" customWidth="1"/>
    <col min="8902" max="8902" width="11.453125" style="711" bestFit="1" customWidth="1"/>
    <col min="8903" max="8903" width="11.7265625" style="711" customWidth="1"/>
    <col min="8904" max="8904" width="12.7265625" style="711" customWidth="1"/>
    <col min="8905" max="8905" width="12.453125" style="711" customWidth="1"/>
    <col min="8906" max="8906" width="10.81640625" style="711" customWidth="1"/>
    <col min="8907" max="8907" width="11.453125" style="711" customWidth="1"/>
    <col min="8908" max="9155" width="8.7265625" style="711"/>
    <col min="9156" max="9156" width="34.54296875" style="711" customWidth="1"/>
    <col min="9157" max="9157" width="9.81640625" style="711" customWidth="1"/>
    <col min="9158" max="9158" width="11.453125" style="711" bestFit="1" customWidth="1"/>
    <col min="9159" max="9159" width="11.7265625" style="711" customWidth="1"/>
    <col min="9160" max="9160" width="12.7265625" style="711" customWidth="1"/>
    <col min="9161" max="9161" width="12.453125" style="711" customWidth="1"/>
    <col min="9162" max="9162" width="10.81640625" style="711" customWidth="1"/>
    <col min="9163" max="9163" width="11.453125" style="711" customWidth="1"/>
    <col min="9164" max="9411" width="8.7265625" style="711"/>
    <col min="9412" max="9412" width="34.54296875" style="711" customWidth="1"/>
    <col min="9413" max="9413" width="9.81640625" style="711" customWidth="1"/>
    <col min="9414" max="9414" width="11.453125" style="711" bestFit="1" customWidth="1"/>
    <col min="9415" max="9415" width="11.7265625" style="711" customWidth="1"/>
    <col min="9416" max="9416" width="12.7265625" style="711" customWidth="1"/>
    <col min="9417" max="9417" width="12.453125" style="711" customWidth="1"/>
    <col min="9418" max="9418" width="10.81640625" style="711" customWidth="1"/>
    <col min="9419" max="9419" width="11.453125" style="711" customWidth="1"/>
    <col min="9420" max="9667" width="8.7265625" style="711"/>
    <col min="9668" max="9668" width="34.54296875" style="711" customWidth="1"/>
    <col min="9669" max="9669" width="9.81640625" style="711" customWidth="1"/>
    <col min="9670" max="9670" width="11.453125" style="711" bestFit="1" customWidth="1"/>
    <col min="9671" max="9671" width="11.7265625" style="711" customWidth="1"/>
    <col min="9672" max="9672" width="12.7265625" style="711" customWidth="1"/>
    <col min="9673" max="9673" width="12.453125" style="711" customWidth="1"/>
    <col min="9674" max="9674" width="10.81640625" style="711" customWidth="1"/>
    <col min="9675" max="9675" width="11.453125" style="711" customWidth="1"/>
    <col min="9676" max="9923" width="8.7265625" style="711"/>
    <col min="9924" max="9924" width="34.54296875" style="711" customWidth="1"/>
    <col min="9925" max="9925" width="9.81640625" style="711" customWidth="1"/>
    <col min="9926" max="9926" width="11.453125" style="711" bestFit="1" customWidth="1"/>
    <col min="9927" max="9927" width="11.7265625" style="711" customWidth="1"/>
    <col min="9928" max="9928" width="12.7265625" style="711" customWidth="1"/>
    <col min="9929" max="9929" width="12.453125" style="711" customWidth="1"/>
    <col min="9930" max="9930" width="10.81640625" style="711" customWidth="1"/>
    <col min="9931" max="9931" width="11.453125" style="711" customWidth="1"/>
    <col min="9932" max="10179" width="8.7265625" style="711"/>
    <col min="10180" max="10180" width="34.54296875" style="711" customWidth="1"/>
    <col min="10181" max="10181" width="9.81640625" style="711" customWidth="1"/>
    <col min="10182" max="10182" width="11.453125" style="711" bestFit="1" customWidth="1"/>
    <col min="10183" max="10183" width="11.7265625" style="711" customWidth="1"/>
    <col min="10184" max="10184" width="12.7265625" style="711" customWidth="1"/>
    <col min="10185" max="10185" width="12.453125" style="711" customWidth="1"/>
    <col min="10186" max="10186" width="10.81640625" style="711" customWidth="1"/>
    <col min="10187" max="10187" width="11.453125" style="711" customWidth="1"/>
    <col min="10188" max="10435" width="8.7265625" style="711"/>
    <col min="10436" max="10436" width="34.54296875" style="711" customWidth="1"/>
    <col min="10437" max="10437" width="9.81640625" style="711" customWidth="1"/>
    <col min="10438" max="10438" width="11.453125" style="711" bestFit="1" customWidth="1"/>
    <col min="10439" max="10439" width="11.7265625" style="711" customWidth="1"/>
    <col min="10440" max="10440" width="12.7265625" style="711" customWidth="1"/>
    <col min="10441" max="10441" width="12.453125" style="711" customWidth="1"/>
    <col min="10442" max="10442" width="10.81640625" style="711" customWidth="1"/>
    <col min="10443" max="10443" width="11.453125" style="711" customWidth="1"/>
    <col min="10444" max="10691" width="8.7265625" style="711"/>
    <col min="10692" max="10692" width="34.54296875" style="711" customWidth="1"/>
    <col min="10693" max="10693" width="9.81640625" style="711" customWidth="1"/>
    <col min="10694" max="10694" width="11.453125" style="711" bestFit="1" customWidth="1"/>
    <col min="10695" max="10695" width="11.7265625" style="711" customWidth="1"/>
    <col min="10696" max="10696" width="12.7265625" style="711" customWidth="1"/>
    <col min="10697" max="10697" width="12.453125" style="711" customWidth="1"/>
    <col min="10698" max="10698" width="10.81640625" style="711" customWidth="1"/>
    <col min="10699" max="10699" width="11.453125" style="711" customWidth="1"/>
    <col min="10700" max="10947" width="8.7265625" style="711"/>
    <col min="10948" max="10948" width="34.54296875" style="711" customWidth="1"/>
    <col min="10949" max="10949" width="9.81640625" style="711" customWidth="1"/>
    <col min="10950" max="10950" width="11.453125" style="711" bestFit="1" customWidth="1"/>
    <col min="10951" max="10951" width="11.7265625" style="711" customWidth="1"/>
    <col min="10952" max="10952" width="12.7265625" style="711" customWidth="1"/>
    <col min="10953" max="10953" width="12.453125" style="711" customWidth="1"/>
    <col min="10954" max="10954" width="10.81640625" style="711" customWidth="1"/>
    <col min="10955" max="10955" width="11.453125" style="711" customWidth="1"/>
    <col min="10956" max="11203" width="8.7265625" style="711"/>
    <col min="11204" max="11204" width="34.54296875" style="711" customWidth="1"/>
    <col min="11205" max="11205" width="9.81640625" style="711" customWidth="1"/>
    <col min="11206" max="11206" width="11.453125" style="711" bestFit="1" customWidth="1"/>
    <col min="11207" max="11207" width="11.7265625" style="711" customWidth="1"/>
    <col min="11208" max="11208" width="12.7265625" style="711" customWidth="1"/>
    <col min="11209" max="11209" width="12.453125" style="711" customWidth="1"/>
    <col min="11210" max="11210" width="10.81640625" style="711" customWidth="1"/>
    <col min="11211" max="11211" width="11.453125" style="711" customWidth="1"/>
    <col min="11212" max="11459" width="8.7265625" style="711"/>
    <col min="11460" max="11460" width="34.54296875" style="711" customWidth="1"/>
    <col min="11461" max="11461" width="9.81640625" style="711" customWidth="1"/>
    <col min="11462" max="11462" width="11.453125" style="711" bestFit="1" customWidth="1"/>
    <col min="11463" max="11463" width="11.7265625" style="711" customWidth="1"/>
    <col min="11464" max="11464" width="12.7265625" style="711" customWidth="1"/>
    <col min="11465" max="11465" width="12.453125" style="711" customWidth="1"/>
    <col min="11466" max="11466" width="10.81640625" style="711" customWidth="1"/>
    <col min="11467" max="11467" width="11.453125" style="711" customWidth="1"/>
    <col min="11468" max="11715" width="8.7265625" style="711"/>
    <col min="11716" max="11716" width="34.54296875" style="711" customWidth="1"/>
    <col min="11717" max="11717" width="9.81640625" style="711" customWidth="1"/>
    <col min="11718" max="11718" width="11.453125" style="711" bestFit="1" customWidth="1"/>
    <col min="11719" max="11719" width="11.7265625" style="711" customWidth="1"/>
    <col min="11720" max="11720" width="12.7265625" style="711" customWidth="1"/>
    <col min="11721" max="11721" width="12.453125" style="711" customWidth="1"/>
    <col min="11722" max="11722" width="10.81640625" style="711" customWidth="1"/>
    <col min="11723" max="11723" width="11.453125" style="711" customWidth="1"/>
    <col min="11724" max="11971" width="8.7265625" style="711"/>
    <col min="11972" max="11972" width="34.54296875" style="711" customWidth="1"/>
    <col min="11973" max="11973" width="9.81640625" style="711" customWidth="1"/>
    <col min="11974" max="11974" width="11.453125" style="711" bestFit="1" customWidth="1"/>
    <col min="11975" max="11975" width="11.7265625" style="711" customWidth="1"/>
    <col min="11976" max="11976" width="12.7265625" style="711" customWidth="1"/>
    <col min="11977" max="11977" width="12.453125" style="711" customWidth="1"/>
    <col min="11978" max="11978" width="10.81640625" style="711" customWidth="1"/>
    <col min="11979" max="11979" width="11.453125" style="711" customWidth="1"/>
    <col min="11980" max="12227" width="8.7265625" style="711"/>
    <col min="12228" max="12228" width="34.54296875" style="711" customWidth="1"/>
    <col min="12229" max="12229" width="9.81640625" style="711" customWidth="1"/>
    <col min="12230" max="12230" width="11.453125" style="711" bestFit="1" customWidth="1"/>
    <col min="12231" max="12231" width="11.7265625" style="711" customWidth="1"/>
    <col min="12232" max="12232" width="12.7265625" style="711" customWidth="1"/>
    <col min="12233" max="12233" width="12.453125" style="711" customWidth="1"/>
    <col min="12234" max="12234" width="10.81640625" style="711" customWidth="1"/>
    <col min="12235" max="12235" width="11.453125" style="711" customWidth="1"/>
    <col min="12236" max="12483" width="8.7265625" style="711"/>
    <col min="12484" max="12484" width="34.54296875" style="711" customWidth="1"/>
    <col min="12485" max="12485" width="9.81640625" style="711" customWidth="1"/>
    <col min="12486" max="12486" width="11.453125" style="711" bestFit="1" customWidth="1"/>
    <col min="12487" max="12487" width="11.7265625" style="711" customWidth="1"/>
    <col min="12488" max="12488" width="12.7265625" style="711" customWidth="1"/>
    <col min="12489" max="12489" width="12.453125" style="711" customWidth="1"/>
    <col min="12490" max="12490" width="10.81640625" style="711" customWidth="1"/>
    <col min="12491" max="12491" width="11.453125" style="711" customWidth="1"/>
    <col min="12492" max="12739" width="8.7265625" style="711"/>
    <col min="12740" max="12740" width="34.54296875" style="711" customWidth="1"/>
    <col min="12741" max="12741" width="9.81640625" style="711" customWidth="1"/>
    <col min="12742" max="12742" width="11.453125" style="711" bestFit="1" customWidth="1"/>
    <col min="12743" max="12743" width="11.7265625" style="711" customWidth="1"/>
    <col min="12744" max="12744" width="12.7265625" style="711" customWidth="1"/>
    <col min="12745" max="12745" width="12.453125" style="711" customWidth="1"/>
    <col min="12746" max="12746" width="10.81640625" style="711" customWidth="1"/>
    <col min="12747" max="12747" width="11.453125" style="711" customWidth="1"/>
    <col min="12748" max="12995" width="8.7265625" style="711"/>
    <col min="12996" max="12996" width="34.54296875" style="711" customWidth="1"/>
    <col min="12997" max="12997" width="9.81640625" style="711" customWidth="1"/>
    <col min="12998" max="12998" width="11.453125" style="711" bestFit="1" customWidth="1"/>
    <col min="12999" max="12999" width="11.7265625" style="711" customWidth="1"/>
    <col min="13000" max="13000" width="12.7265625" style="711" customWidth="1"/>
    <col min="13001" max="13001" width="12.453125" style="711" customWidth="1"/>
    <col min="13002" max="13002" width="10.81640625" style="711" customWidth="1"/>
    <col min="13003" max="13003" width="11.453125" style="711" customWidth="1"/>
    <col min="13004" max="13251" width="8.7265625" style="711"/>
    <col min="13252" max="13252" width="34.54296875" style="711" customWidth="1"/>
    <col min="13253" max="13253" width="9.81640625" style="711" customWidth="1"/>
    <col min="13254" max="13254" width="11.453125" style="711" bestFit="1" customWidth="1"/>
    <col min="13255" max="13255" width="11.7265625" style="711" customWidth="1"/>
    <col min="13256" max="13256" width="12.7265625" style="711" customWidth="1"/>
    <col min="13257" max="13257" width="12.453125" style="711" customWidth="1"/>
    <col min="13258" max="13258" width="10.81640625" style="711" customWidth="1"/>
    <col min="13259" max="13259" width="11.453125" style="711" customWidth="1"/>
    <col min="13260" max="13507" width="8.7265625" style="711"/>
    <col min="13508" max="13508" width="34.54296875" style="711" customWidth="1"/>
    <col min="13509" max="13509" width="9.81640625" style="711" customWidth="1"/>
    <col min="13510" max="13510" width="11.453125" style="711" bestFit="1" customWidth="1"/>
    <col min="13511" max="13511" width="11.7265625" style="711" customWidth="1"/>
    <col min="13512" max="13512" width="12.7265625" style="711" customWidth="1"/>
    <col min="13513" max="13513" width="12.453125" style="711" customWidth="1"/>
    <col min="13514" max="13514" width="10.81640625" style="711" customWidth="1"/>
    <col min="13515" max="13515" width="11.453125" style="711" customWidth="1"/>
    <col min="13516" max="13763" width="8.7265625" style="711"/>
    <col min="13764" max="13764" width="34.54296875" style="711" customWidth="1"/>
    <col min="13765" max="13765" width="9.81640625" style="711" customWidth="1"/>
    <col min="13766" max="13766" width="11.453125" style="711" bestFit="1" customWidth="1"/>
    <col min="13767" max="13767" width="11.7265625" style="711" customWidth="1"/>
    <col min="13768" max="13768" width="12.7265625" style="711" customWidth="1"/>
    <col min="13769" max="13769" width="12.453125" style="711" customWidth="1"/>
    <col min="13770" max="13770" width="10.81640625" style="711" customWidth="1"/>
    <col min="13771" max="13771" width="11.453125" style="711" customWidth="1"/>
    <col min="13772" max="14019" width="8.7265625" style="711"/>
    <col min="14020" max="14020" width="34.54296875" style="711" customWidth="1"/>
    <col min="14021" max="14021" width="9.81640625" style="711" customWidth="1"/>
    <col min="14022" max="14022" width="11.453125" style="711" bestFit="1" customWidth="1"/>
    <col min="14023" max="14023" width="11.7265625" style="711" customWidth="1"/>
    <col min="14024" max="14024" width="12.7265625" style="711" customWidth="1"/>
    <col min="14025" max="14025" width="12.453125" style="711" customWidth="1"/>
    <col min="14026" max="14026" width="10.81640625" style="711" customWidth="1"/>
    <col min="14027" max="14027" width="11.453125" style="711" customWidth="1"/>
    <col min="14028" max="14275" width="8.7265625" style="711"/>
    <col min="14276" max="14276" width="34.54296875" style="711" customWidth="1"/>
    <col min="14277" max="14277" width="9.81640625" style="711" customWidth="1"/>
    <col min="14278" max="14278" width="11.453125" style="711" bestFit="1" customWidth="1"/>
    <col min="14279" max="14279" width="11.7265625" style="711" customWidth="1"/>
    <col min="14280" max="14280" width="12.7265625" style="711" customWidth="1"/>
    <col min="14281" max="14281" width="12.453125" style="711" customWidth="1"/>
    <col min="14282" max="14282" width="10.81640625" style="711" customWidth="1"/>
    <col min="14283" max="14283" width="11.453125" style="711" customWidth="1"/>
    <col min="14284" max="14531" width="8.7265625" style="711"/>
    <col min="14532" max="14532" width="34.54296875" style="711" customWidth="1"/>
    <col min="14533" max="14533" width="9.81640625" style="711" customWidth="1"/>
    <col min="14534" max="14534" width="11.453125" style="711" bestFit="1" customWidth="1"/>
    <col min="14535" max="14535" width="11.7265625" style="711" customWidth="1"/>
    <col min="14536" max="14536" width="12.7265625" style="711" customWidth="1"/>
    <col min="14537" max="14537" width="12.453125" style="711" customWidth="1"/>
    <col min="14538" max="14538" width="10.81640625" style="711" customWidth="1"/>
    <col min="14539" max="14539" width="11.453125" style="711" customWidth="1"/>
    <col min="14540" max="14787" width="8.7265625" style="711"/>
    <col min="14788" max="14788" width="34.54296875" style="711" customWidth="1"/>
    <col min="14789" max="14789" width="9.81640625" style="711" customWidth="1"/>
    <col min="14790" max="14790" width="11.453125" style="711" bestFit="1" customWidth="1"/>
    <col min="14791" max="14791" width="11.7265625" style="711" customWidth="1"/>
    <col min="14792" max="14792" width="12.7265625" style="711" customWidth="1"/>
    <col min="14793" max="14793" width="12.453125" style="711" customWidth="1"/>
    <col min="14794" max="14794" width="10.81640625" style="711" customWidth="1"/>
    <col min="14795" max="14795" width="11.453125" style="711" customWidth="1"/>
    <col min="14796" max="15043" width="8.7265625" style="711"/>
    <col min="15044" max="15044" width="34.54296875" style="711" customWidth="1"/>
    <col min="15045" max="15045" width="9.81640625" style="711" customWidth="1"/>
    <col min="15046" max="15046" width="11.453125" style="711" bestFit="1" customWidth="1"/>
    <col min="15047" max="15047" width="11.7265625" style="711" customWidth="1"/>
    <col min="15048" max="15048" width="12.7265625" style="711" customWidth="1"/>
    <col min="15049" max="15049" width="12.453125" style="711" customWidth="1"/>
    <col min="15050" max="15050" width="10.81640625" style="711" customWidth="1"/>
    <col min="15051" max="15051" width="11.453125" style="711" customWidth="1"/>
    <col min="15052" max="15299" width="8.7265625" style="711"/>
    <col min="15300" max="15300" width="34.54296875" style="711" customWidth="1"/>
    <col min="15301" max="15301" width="9.81640625" style="711" customWidth="1"/>
    <col min="15302" max="15302" width="11.453125" style="711" bestFit="1" customWidth="1"/>
    <col min="15303" max="15303" width="11.7265625" style="711" customWidth="1"/>
    <col min="15304" max="15304" width="12.7265625" style="711" customWidth="1"/>
    <col min="15305" max="15305" width="12.453125" style="711" customWidth="1"/>
    <col min="15306" max="15306" width="10.81640625" style="711" customWidth="1"/>
    <col min="15307" max="15307" width="11.453125" style="711" customWidth="1"/>
    <col min="15308" max="15555" width="8.7265625" style="711"/>
    <col min="15556" max="15556" width="34.54296875" style="711" customWidth="1"/>
    <col min="15557" max="15557" width="9.81640625" style="711" customWidth="1"/>
    <col min="15558" max="15558" width="11.453125" style="711" bestFit="1" customWidth="1"/>
    <col min="15559" max="15559" width="11.7265625" style="711" customWidth="1"/>
    <col min="15560" max="15560" width="12.7265625" style="711" customWidth="1"/>
    <col min="15561" max="15561" width="12.453125" style="711" customWidth="1"/>
    <col min="15562" max="15562" width="10.81640625" style="711" customWidth="1"/>
    <col min="15563" max="15563" width="11.453125" style="711" customWidth="1"/>
    <col min="15564" max="15811" width="8.7265625" style="711"/>
    <col min="15812" max="15812" width="34.54296875" style="711" customWidth="1"/>
    <col min="15813" max="15813" width="9.81640625" style="711" customWidth="1"/>
    <col min="15814" max="15814" width="11.453125" style="711" bestFit="1" customWidth="1"/>
    <col min="15815" max="15815" width="11.7265625" style="711" customWidth="1"/>
    <col min="15816" max="15816" width="12.7265625" style="711" customWidth="1"/>
    <col min="15817" max="15817" width="12.453125" style="711" customWidth="1"/>
    <col min="15818" max="15818" width="10.81640625" style="711" customWidth="1"/>
    <col min="15819" max="15819" width="11.453125" style="711" customWidth="1"/>
    <col min="15820" max="16067" width="8.7265625" style="711"/>
    <col min="16068" max="16068" width="34.54296875" style="711" customWidth="1"/>
    <col min="16069" max="16069" width="9.81640625" style="711" customWidth="1"/>
    <col min="16070" max="16070" width="11.453125" style="711" bestFit="1" customWidth="1"/>
    <col min="16071" max="16071" width="11.7265625" style="711" customWidth="1"/>
    <col min="16072" max="16072" width="12.7265625" style="711" customWidth="1"/>
    <col min="16073" max="16073" width="12.453125" style="711" customWidth="1"/>
    <col min="16074" max="16074" width="10.81640625" style="711" customWidth="1"/>
    <col min="16075" max="16075" width="11.453125" style="711" customWidth="1"/>
    <col min="16076" max="16384" width="8.7265625" style="711"/>
  </cols>
  <sheetData>
    <row r="1" spans="1:19" ht="30.75" customHeight="1" thickBot="1" x14ac:dyDescent="0.3">
      <c r="A1" s="29"/>
      <c r="B1" s="29"/>
      <c r="C1" s="29"/>
      <c r="D1" s="1391" t="s">
        <v>432</v>
      </c>
      <c r="E1" s="1392"/>
      <c r="F1" s="1392"/>
      <c r="G1" s="1392"/>
      <c r="H1" s="1392"/>
      <c r="I1" s="1392"/>
      <c r="J1" s="1392"/>
      <c r="K1" s="1392"/>
      <c r="L1" s="1392"/>
      <c r="M1" s="1392"/>
      <c r="N1" s="1392"/>
      <c r="O1" s="1392"/>
      <c r="P1" s="1392"/>
      <c r="Q1" s="1392"/>
      <c r="R1" s="1393"/>
      <c r="S1" s="834" t="s">
        <v>953</v>
      </c>
    </row>
    <row r="2" spans="1:19" ht="34.5" customHeight="1" thickBot="1" x14ac:dyDescent="0.3">
      <c r="A2" s="29"/>
      <c r="B2" s="1083" t="s">
        <v>211</v>
      </c>
      <c r="C2" s="1177"/>
      <c r="D2" s="387"/>
      <c r="E2" s="944" t="s">
        <v>225</v>
      </c>
      <c r="F2" s="1395" t="s">
        <v>9</v>
      </c>
      <c r="G2" s="1395"/>
      <c r="H2" s="1395"/>
      <c r="I2" s="1395"/>
      <c r="J2" s="1395"/>
      <c r="K2" s="1395"/>
      <c r="L2" s="1395"/>
      <c r="M2" s="1395"/>
      <c r="N2" s="1395"/>
      <c r="O2" s="1395"/>
      <c r="P2" s="703"/>
      <c r="Q2" s="392"/>
      <c r="R2" s="393"/>
      <c r="S2" s="66"/>
    </row>
    <row r="3" spans="1:19" ht="34.5" customHeight="1" thickBot="1" x14ac:dyDescent="0.3">
      <c r="A3" s="29"/>
      <c r="B3" s="719" t="s">
        <v>556</v>
      </c>
      <c r="C3" s="719" t="s">
        <v>195</v>
      </c>
      <c r="D3" s="708"/>
      <c r="E3" s="945"/>
      <c r="F3" s="1398"/>
      <c r="G3" s="1398"/>
      <c r="H3" s="1398"/>
      <c r="I3" s="1398"/>
      <c r="J3" s="1398"/>
      <c r="K3" s="1398"/>
      <c r="L3" s="1398"/>
      <c r="M3" s="1398"/>
      <c r="N3" s="1398"/>
      <c r="O3" s="1398"/>
      <c r="P3" s="704"/>
      <c r="Q3" s="74"/>
      <c r="R3" s="395"/>
      <c r="S3" s="66"/>
    </row>
    <row r="4" spans="1:19" x14ac:dyDescent="0.25">
      <c r="B4" s="684"/>
      <c r="C4" s="684"/>
      <c r="D4" s="734" t="s">
        <v>944</v>
      </c>
      <c r="E4" s="153"/>
      <c r="F4" s="743"/>
      <c r="G4" s="738"/>
      <c r="H4" s="737"/>
      <c r="I4" s="737"/>
      <c r="J4" s="737"/>
      <c r="K4" s="737"/>
      <c r="L4" s="736"/>
      <c r="M4" s="735"/>
      <c r="N4" s="735"/>
      <c r="O4" s="735"/>
      <c r="P4" s="735"/>
      <c r="Q4" s="735"/>
      <c r="R4" s="394"/>
      <c r="S4" s="66"/>
    </row>
    <row r="5" spans="1:19" ht="32.5" customHeight="1" x14ac:dyDescent="0.25">
      <c r="B5" s="1450" t="s">
        <v>295</v>
      </c>
      <c r="C5" s="699"/>
      <c r="D5" s="687" t="s">
        <v>540</v>
      </c>
      <c r="E5" s="1453">
        <f>1/14</f>
        <v>7.1428571428571425E-2</v>
      </c>
      <c r="F5" s="616" t="s">
        <v>3</v>
      </c>
      <c r="G5" s="1455" t="s">
        <v>2</v>
      </c>
      <c r="H5" s="1455"/>
      <c r="I5" s="1455"/>
      <c r="J5" s="1455"/>
      <c r="K5" s="1455"/>
      <c r="L5" s="1455"/>
      <c r="M5" s="1455"/>
      <c r="N5" s="1455"/>
      <c r="O5" s="1455"/>
      <c r="P5" s="1455"/>
      <c r="Q5" s="1455"/>
      <c r="R5" s="1456"/>
      <c r="S5" s="682" t="s">
        <v>879</v>
      </c>
    </row>
    <row r="6" spans="1:19" ht="50.25" customHeight="1" x14ac:dyDescent="0.25">
      <c r="B6" s="1448"/>
      <c r="C6" s="700"/>
      <c r="D6" s="687" t="s">
        <v>620</v>
      </c>
      <c r="E6" s="1453"/>
      <c r="F6" s="686" t="s">
        <v>53</v>
      </c>
      <c r="G6" s="979" t="s">
        <v>304</v>
      </c>
      <c r="H6" s="980"/>
      <c r="I6" s="980" t="s">
        <v>307</v>
      </c>
      <c r="J6" s="980"/>
      <c r="K6" s="980" t="s">
        <v>308</v>
      </c>
      <c r="L6" s="980"/>
      <c r="M6" s="980" t="s">
        <v>309</v>
      </c>
      <c r="N6" s="980"/>
      <c r="O6" s="980" t="s">
        <v>310</v>
      </c>
      <c r="P6" s="980"/>
      <c r="Q6" s="980" t="s">
        <v>311</v>
      </c>
      <c r="R6" s="1025"/>
      <c r="S6" s="832" t="s">
        <v>880</v>
      </c>
    </row>
    <row r="7" spans="1:19" x14ac:dyDescent="0.25">
      <c r="B7" s="1448"/>
      <c r="C7" s="700"/>
      <c r="D7" s="733"/>
      <c r="E7" s="1429"/>
      <c r="F7" s="689">
        <v>0</v>
      </c>
      <c r="G7" s="1178">
        <v>1</v>
      </c>
      <c r="H7" s="1168"/>
      <c r="I7" s="1168">
        <v>2</v>
      </c>
      <c r="J7" s="1168"/>
      <c r="K7" s="1168">
        <v>3</v>
      </c>
      <c r="L7" s="1168"/>
      <c r="M7" s="1168">
        <v>4</v>
      </c>
      <c r="N7" s="1168"/>
      <c r="O7" s="1168">
        <v>5</v>
      </c>
      <c r="P7" s="1168"/>
      <c r="Q7" s="1168">
        <v>6</v>
      </c>
      <c r="R7" s="1169"/>
      <c r="S7" s="66"/>
    </row>
    <row r="8" spans="1:19" ht="51" customHeight="1" x14ac:dyDescent="0.25">
      <c r="B8" s="993" t="s">
        <v>295</v>
      </c>
      <c r="C8" s="684"/>
      <c r="D8" s="687" t="s">
        <v>952</v>
      </c>
      <c r="E8" s="1428">
        <f>1/14</f>
        <v>7.1428571428571425E-2</v>
      </c>
      <c r="F8" s="1109" t="s">
        <v>35</v>
      </c>
      <c r="G8" s="1110"/>
      <c r="H8" s="1110"/>
      <c r="I8" s="727"/>
      <c r="J8" s="1110" t="s">
        <v>36</v>
      </c>
      <c r="K8" s="1110"/>
      <c r="L8" s="1110"/>
      <c r="M8" s="1110"/>
      <c r="N8" s="732"/>
      <c r="O8" s="1110" t="s">
        <v>37</v>
      </c>
      <c r="P8" s="1110"/>
      <c r="Q8" s="1110"/>
      <c r="R8" s="1261"/>
      <c r="S8" s="682" t="s">
        <v>881</v>
      </c>
    </row>
    <row r="9" spans="1:19" x14ac:dyDescent="0.25">
      <c r="B9" s="1404"/>
      <c r="C9" s="684"/>
      <c r="D9" s="687"/>
      <c r="E9" s="1429"/>
      <c r="F9" s="1241">
        <v>0</v>
      </c>
      <c r="G9" s="1241"/>
      <c r="H9" s="1241"/>
      <c r="I9" s="149"/>
      <c r="J9" s="1241">
        <v>3</v>
      </c>
      <c r="K9" s="1241"/>
      <c r="L9" s="1241"/>
      <c r="M9" s="1241"/>
      <c r="N9" s="150"/>
      <c r="O9" s="1241">
        <v>6</v>
      </c>
      <c r="P9" s="1241"/>
      <c r="Q9" s="1241"/>
      <c r="R9" s="1438"/>
      <c r="S9" s="66"/>
    </row>
    <row r="10" spans="1:19" x14ac:dyDescent="0.25">
      <c r="B10" s="706"/>
      <c r="C10" s="684"/>
      <c r="D10" s="741" t="s">
        <v>945</v>
      </c>
      <c r="E10" s="707"/>
      <c r="F10" s="713"/>
      <c r="G10" s="713"/>
      <c r="H10" s="713"/>
      <c r="I10" s="731"/>
      <c r="J10" s="713"/>
      <c r="K10" s="713"/>
      <c r="L10" s="713"/>
      <c r="M10" s="713"/>
      <c r="N10" s="730"/>
      <c r="O10" s="713"/>
      <c r="P10" s="713"/>
      <c r="Q10" s="713"/>
      <c r="R10" s="693"/>
      <c r="S10" s="66"/>
    </row>
    <row r="11" spans="1:19" ht="42" customHeight="1" x14ac:dyDescent="0.25">
      <c r="B11" s="993" t="s">
        <v>295</v>
      </c>
      <c r="C11" s="684"/>
      <c r="D11" s="687" t="s">
        <v>312</v>
      </c>
      <c r="E11" s="1428">
        <f>1/14</f>
        <v>7.1428571428571425E-2</v>
      </c>
      <c r="F11" s="1433" t="s">
        <v>34</v>
      </c>
      <c r="G11" s="1427"/>
      <c r="H11" s="1427" t="s">
        <v>494</v>
      </c>
      <c r="I11" s="1427"/>
      <c r="J11" s="1427" t="s">
        <v>440</v>
      </c>
      <c r="K11" s="1427"/>
      <c r="L11" s="1427" t="s">
        <v>313</v>
      </c>
      <c r="M11" s="1427"/>
      <c r="N11" s="1427" t="s">
        <v>493</v>
      </c>
      <c r="O11" s="1427"/>
      <c r="P11" s="1427" t="s">
        <v>492</v>
      </c>
      <c r="Q11" s="1427"/>
      <c r="R11" s="1439"/>
      <c r="S11" s="682" t="s">
        <v>882</v>
      </c>
    </row>
    <row r="12" spans="1:19" x14ac:dyDescent="0.25">
      <c r="B12" s="1404"/>
      <c r="C12" s="684"/>
      <c r="D12" s="687"/>
      <c r="E12" s="1429"/>
      <c r="F12" s="1435">
        <v>0</v>
      </c>
      <c r="G12" s="1434"/>
      <c r="H12" s="1434">
        <v>1</v>
      </c>
      <c r="I12" s="1434"/>
      <c r="J12" s="1424">
        <v>3</v>
      </c>
      <c r="K12" s="1424"/>
      <c r="L12" s="1424">
        <v>4</v>
      </c>
      <c r="M12" s="1424"/>
      <c r="N12" s="1434">
        <v>5</v>
      </c>
      <c r="O12" s="1434"/>
      <c r="P12" s="1424">
        <v>6</v>
      </c>
      <c r="Q12" s="1424"/>
      <c r="R12" s="1436"/>
      <c r="S12" s="66"/>
    </row>
    <row r="13" spans="1:19" ht="57.65" customHeight="1" x14ac:dyDescent="0.25">
      <c r="B13" s="993" t="s">
        <v>295</v>
      </c>
      <c r="C13" s="684"/>
      <c r="D13" s="687" t="s">
        <v>369</v>
      </c>
      <c r="E13" s="1428">
        <f>1/14</f>
        <v>7.1428571428571425E-2</v>
      </c>
      <c r="F13" s="729"/>
      <c r="G13" s="1110" t="s">
        <v>38</v>
      </c>
      <c r="H13" s="1110"/>
      <c r="I13" s="1110"/>
      <c r="J13" s="1110" t="s">
        <v>39</v>
      </c>
      <c r="K13" s="1110"/>
      <c r="L13" s="1110"/>
      <c r="M13" s="1110" t="s">
        <v>40</v>
      </c>
      <c r="N13" s="1110"/>
      <c r="O13" s="1110"/>
      <c r="P13" s="1110" t="s">
        <v>41</v>
      </c>
      <c r="Q13" s="1110"/>
      <c r="R13" s="1261"/>
      <c r="S13" s="682" t="s">
        <v>883</v>
      </c>
    </row>
    <row r="14" spans="1:19" x14ac:dyDescent="0.25">
      <c r="B14" s="1404"/>
      <c r="C14" s="684"/>
      <c r="D14" s="687"/>
      <c r="E14" s="1429"/>
      <c r="F14" s="149"/>
      <c r="G14" s="1424">
        <v>0</v>
      </c>
      <c r="H14" s="1424"/>
      <c r="I14" s="1424"/>
      <c r="J14" s="1424">
        <v>2</v>
      </c>
      <c r="K14" s="1424"/>
      <c r="L14" s="1424"/>
      <c r="M14" s="1424">
        <v>4</v>
      </c>
      <c r="N14" s="1424"/>
      <c r="O14" s="1424"/>
      <c r="P14" s="1424">
        <v>6</v>
      </c>
      <c r="Q14" s="1424"/>
      <c r="R14" s="1436"/>
      <c r="S14" s="66"/>
    </row>
    <row r="15" spans="1:19" ht="30.65" customHeight="1" x14ac:dyDescent="0.25">
      <c r="B15" s="993" t="s">
        <v>295</v>
      </c>
      <c r="C15" s="684"/>
      <c r="D15" s="687" t="s">
        <v>370</v>
      </c>
      <c r="E15" s="1428">
        <f>1/14</f>
        <v>7.1428571428571425E-2</v>
      </c>
      <c r="F15" s="1109" t="s">
        <v>3</v>
      </c>
      <c r="G15" s="1110"/>
      <c r="H15" s="1110" t="s">
        <v>496</v>
      </c>
      <c r="I15" s="1110"/>
      <c r="J15" s="1110"/>
      <c r="K15" s="1110"/>
      <c r="L15" s="1110" t="s">
        <v>497</v>
      </c>
      <c r="M15" s="1110"/>
      <c r="N15" s="1110"/>
      <c r="O15" s="1110"/>
      <c r="P15" s="1110" t="s">
        <v>545</v>
      </c>
      <c r="Q15" s="1110"/>
      <c r="R15" s="1261"/>
      <c r="S15" s="682" t="s">
        <v>884</v>
      </c>
    </row>
    <row r="16" spans="1:19" x14ac:dyDescent="0.25">
      <c r="B16" s="1404"/>
      <c r="C16" s="684"/>
      <c r="D16" s="728"/>
      <c r="E16" s="1429"/>
      <c r="F16" s="1240">
        <v>6</v>
      </c>
      <c r="G16" s="1241"/>
      <c r="H16" s="1297">
        <v>4</v>
      </c>
      <c r="I16" s="1297"/>
      <c r="J16" s="1297"/>
      <c r="K16" s="1297"/>
      <c r="L16" s="1297">
        <v>2</v>
      </c>
      <c r="M16" s="1297"/>
      <c r="N16" s="1297"/>
      <c r="O16" s="1297"/>
      <c r="P16" s="1241">
        <v>0</v>
      </c>
      <c r="Q16" s="1241"/>
      <c r="R16" s="1438"/>
      <c r="S16" s="66"/>
    </row>
    <row r="17" spans="2:24" ht="68.25" customHeight="1" x14ac:dyDescent="0.25">
      <c r="B17" s="993" t="s">
        <v>295</v>
      </c>
      <c r="C17" s="684"/>
      <c r="D17" s="687" t="s">
        <v>371</v>
      </c>
      <c r="E17" s="1428">
        <f>1/14</f>
        <v>7.1428571428571425E-2</v>
      </c>
      <c r="F17" s="1109" t="s">
        <v>613</v>
      </c>
      <c r="G17" s="1110"/>
      <c r="H17" s="1110" t="s">
        <v>372</v>
      </c>
      <c r="I17" s="1110"/>
      <c r="J17" s="688"/>
      <c r="K17" s="1110" t="s">
        <v>512</v>
      </c>
      <c r="L17" s="1110"/>
      <c r="M17" s="727"/>
      <c r="N17" s="1110" t="s">
        <v>513</v>
      </c>
      <c r="O17" s="1110"/>
      <c r="P17" s="688"/>
      <c r="Q17" s="1110" t="s">
        <v>373</v>
      </c>
      <c r="R17" s="1261"/>
      <c r="S17" s="421" t="s">
        <v>885</v>
      </c>
    </row>
    <row r="18" spans="2:24" x14ac:dyDescent="0.25">
      <c r="B18" s="1404"/>
      <c r="C18" s="684"/>
      <c r="D18" s="687"/>
      <c r="E18" s="1429"/>
      <c r="F18" s="1241">
        <v>0</v>
      </c>
      <c r="G18" s="1241"/>
      <c r="H18" s="1241">
        <v>2</v>
      </c>
      <c r="I18" s="1241"/>
      <c r="J18" s="691"/>
      <c r="K18" s="1241">
        <v>3</v>
      </c>
      <c r="L18" s="1241"/>
      <c r="M18" s="149"/>
      <c r="N18" s="1241">
        <v>4</v>
      </c>
      <c r="O18" s="1241"/>
      <c r="P18" s="691"/>
      <c r="Q18" s="1241">
        <v>6</v>
      </c>
      <c r="R18" s="1438"/>
      <c r="S18" s="66"/>
    </row>
    <row r="19" spans="2:24" ht="42" customHeight="1" x14ac:dyDescent="0.25">
      <c r="B19" s="993" t="s">
        <v>295</v>
      </c>
      <c r="C19" s="684"/>
      <c r="D19" s="687" t="s">
        <v>951</v>
      </c>
      <c r="E19" s="1428">
        <f>1/14</f>
        <v>7.1428571428571425E-2</v>
      </c>
      <c r="F19" s="1109" t="s">
        <v>3</v>
      </c>
      <c r="G19" s="1110"/>
      <c r="H19" s="1110" t="s">
        <v>498</v>
      </c>
      <c r="I19" s="1110"/>
      <c r="J19" s="1110"/>
      <c r="K19" s="1110"/>
      <c r="L19" s="1110" t="s">
        <v>499</v>
      </c>
      <c r="M19" s="1110"/>
      <c r="N19" s="1110"/>
      <c r="O19" s="1110"/>
      <c r="P19" s="1110" t="s">
        <v>500</v>
      </c>
      <c r="Q19" s="1110"/>
      <c r="R19" s="1261"/>
      <c r="S19" s="682" t="s">
        <v>886</v>
      </c>
    </row>
    <row r="20" spans="2:24" x14ac:dyDescent="0.25">
      <c r="B20" s="1404"/>
      <c r="C20" s="684"/>
      <c r="D20" s="687"/>
      <c r="E20" s="1429"/>
      <c r="F20" s="1240">
        <v>6</v>
      </c>
      <c r="G20" s="1241"/>
      <c r="H20" s="1297">
        <v>4</v>
      </c>
      <c r="I20" s="1297"/>
      <c r="J20" s="1297"/>
      <c r="K20" s="1297"/>
      <c r="L20" s="1297">
        <v>2</v>
      </c>
      <c r="M20" s="1297"/>
      <c r="N20" s="1297"/>
      <c r="O20" s="1297"/>
      <c r="P20" s="1241">
        <v>0</v>
      </c>
      <c r="Q20" s="1241"/>
      <c r="R20" s="1438"/>
      <c r="S20" s="66"/>
    </row>
    <row r="21" spans="2:24" ht="50.15" customHeight="1" x14ac:dyDescent="0.25">
      <c r="B21" s="993" t="s">
        <v>295</v>
      </c>
      <c r="C21" s="684"/>
      <c r="D21" s="687" t="s">
        <v>950</v>
      </c>
      <c r="E21" s="1428">
        <f>1/14</f>
        <v>7.1428571428571425E-2</v>
      </c>
      <c r="F21" s="1109" t="s">
        <v>614</v>
      </c>
      <c r="G21" s="1110"/>
      <c r="H21" s="1110" t="s">
        <v>374</v>
      </c>
      <c r="I21" s="1110"/>
      <c r="J21" s="1110"/>
      <c r="K21" s="1110" t="s">
        <v>375</v>
      </c>
      <c r="L21" s="1110"/>
      <c r="M21" s="1110"/>
      <c r="N21" s="1110" t="s">
        <v>615</v>
      </c>
      <c r="O21" s="1110"/>
      <c r="P21" s="1110"/>
      <c r="Q21" s="1110" t="s">
        <v>376</v>
      </c>
      <c r="R21" s="1261"/>
      <c r="S21" s="682" t="s">
        <v>887</v>
      </c>
    </row>
    <row r="22" spans="2:24" ht="13" thickBot="1" x14ac:dyDescent="0.3">
      <c r="B22" s="1405"/>
      <c r="C22" s="710"/>
      <c r="D22" s="29"/>
      <c r="E22" s="1454"/>
      <c r="F22" s="1407">
        <v>0</v>
      </c>
      <c r="G22" s="1407"/>
      <c r="H22" s="1233">
        <v>2</v>
      </c>
      <c r="I22" s="1233"/>
      <c r="J22" s="1233"/>
      <c r="K22" s="1233">
        <v>3</v>
      </c>
      <c r="L22" s="1233"/>
      <c r="M22" s="1233"/>
      <c r="N22" s="1233">
        <v>4</v>
      </c>
      <c r="O22" s="1233"/>
      <c r="P22" s="1233"/>
      <c r="Q22" s="1283">
        <v>6</v>
      </c>
      <c r="R22" s="1463"/>
    </row>
    <row r="23" spans="2:24" ht="13.5" customHeight="1" thickBot="1" x14ac:dyDescent="0.3">
      <c r="D23" s="81" t="s">
        <v>0</v>
      </c>
      <c r="E23" s="1074" t="s">
        <v>214</v>
      </c>
      <c r="F23" s="1074"/>
      <c r="G23" s="1074"/>
      <c r="H23" s="1074"/>
      <c r="I23" s="1074"/>
      <c r="J23" s="1074"/>
      <c r="K23" s="1074"/>
      <c r="L23" s="1074"/>
      <c r="M23" s="1074"/>
      <c r="N23" s="1074"/>
      <c r="O23" s="1074"/>
      <c r="P23" s="1074"/>
      <c r="Q23" s="1074"/>
      <c r="R23" s="1074"/>
    </row>
    <row r="24" spans="2:24" ht="23.5" customHeight="1" x14ac:dyDescent="0.2">
      <c r="D24" s="1422" t="s">
        <v>419</v>
      </c>
      <c r="E24" s="1423"/>
      <c r="F24" s="1423"/>
      <c r="G24" s="1423"/>
      <c r="H24" s="1423"/>
      <c r="I24" s="1423"/>
      <c r="J24" s="1423"/>
      <c r="K24" s="1423"/>
      <c r="L24" s="1423"/>
      <c r="M24" s="1423"/>
      <c r="N24" s="1423"/>
      <c r="O24" s="1423"/>
      <c r="P24" s="1423"/>
      <c r="Q24" s="529"/>
      <c r="R24" s="529"/>
      <c r="S24" s="2"/>
      <c r="T24" s="2"/>
      <c r="U24" s="2"/>
      <c r="V24" s="2"/>
      <c r="W24" s="726"/>
      <c r="X24" s="726"/>
    </row>
    <row r="25" spans="2:24" ht="12.65" customHeight="1" x14ac:dyDescent="0.25">
      <c r="D25" s="1421" t="s">
        <v>203</v>
      </c>
      <c r="E25" s="1421"/>
      <c r="F25" s="1421"/>
      <c r="G25" s="1421"/>
      <c r="H25" s="1421"/>
      <c r="I25" s="1421"/>
      <c r="J25" s="1421"/>
      <c r="K25" s="1421"/>
      <c r="L25" s="1421"/>
      <c r="M25" s="1421"/>
      <c r="N25" s="1421"/>
      <c r="O25" s="1421"/>
      <c r="P25" s="1421"/>
      <c r="Q25" s="1421"/>
      <c r="R25" s="1421"/>
    </row>
    <row r="26" spans="2:24" ht="12.75" customHeight="1" x14ac:dyDescent="0.25">
      <c r="D26" s="1421" t="s">
        <v>627</v>
      </c>
      <c r="E26" s="1421"/>
      <c r="F26" s="1421"/>
      <c r="G26" s="1421"/>
      <c r="H26" s="1421"/>
      <c r="I26" s="1421"/>
      <c r="J26" s="1421"/>
      <c r="K26" s="1421"/>
      <c r="L26" s="1421"/>
      <c r="M26" s="1421"/>
      <c r="N26" s="1421"/>
      <c r="O26" s="1421"/>
      <c r="P26" s="1421"/>
      <c r="Q26" s="1421"/>
      <c r="R26" s="1421"/>
    </row>
  </sheetData>
  <mergeCells count="99">
    <mergeCell ref="M14:O14"/>
    <mergeCell ref="P14:R14"/>
    <mergeCell ref="P15:R15"/>
    <mergeCell ref="E13:E14"/>
    <mergeCell ref="G13:I13"/>
    <mergeCell ref="F18:G18"/>
    <mergeCell ref="H18:I18"/>
    <mergeCell ref="J13:L13"/>
    <mergeCell ref="M13:O13"/>
    <mergeCell ref="F16:G16"/>
    <mergeCell ref="N17:O17"/>
    <mergeCell ref="P16:R16"/>
    <mergeCell ref="H15:K15"/>
    <mergeCell ref="L15:O15"/>
    <mergeCell ref="H16:K16"/>
    <mergeCell ref="L16:O16"/>
    <mergeCell ref="P13:R13"/>
    <mergeCell ref="G14:I14"/>
    <mergeCell ref="E11:E12"/>
    <mergeCell ref="E17:E18"/>
    <mergeCell ref="F17:G17"/>
    <mergeCell ref="H17:I17"/>
    <mergeCell ref="K17:L17"/>
    <mergeCell ref="E15:E16"/>
    <mergeCell ref="F15:G15"/>
    <mergeCell ref="J14:L14"/>
    <mergeCell ref="B19:B20"/>
    <mergeCell ref="B21:B22"/>
    <mergeCell ref="B5:B7"/>
    <mergeCell ref="B8:B9"/>
    <mergeCell ref="B11:B12"/>
    <mergeCell ref="B13:B14"/>
    <mergeCell ref="B15:B16"/>
    <mergeCell ref="B17:B18"/>
    <mergeCell ref="B2:C2"/>
    <mergeCell ref="E2:E3"/>
    <mergeCell ref="F2:O3"/>
    <mergeCell ref="L11:M11"/>
    <mergeCell ref="F11:G11"/>
    <mergeCell ref="H11:I11"/>
    <mergeCell ref="J11:K11"/>
    <mergeCell ref="K7:L7"/>
    <mergeCell ref="G5:R5"/>
    <mergeCell ref="O6:P6"/>
    <mergeCell ref="Q6:R6"/>
    <mergeCell ref="M7:N7"/>
    <mergeCell ref="O7:P7"/>
    <mergeCell ref="Q7:R7"/>
    <mergeCell ref="G7:H7"/>
    <mergeCell ref="E8:E9"/>
    <mergeCell ref="P12:R12"/>
    <mergeCell ref="O8:R8"/>
    <mergeCell ref="F9:H9"/>
    <mergeCell ref="J9:M9"/>
    <mergeCell ref="O9:R9"/>
    <mergeCell ref="N11:O11"/>
    <mergeCell ref="P11:R11"/>
    <mergeCell ref="F8:H8"/>
    <mergeCell ref="J8:M8"/>
    <mergeCell ref="F12:G12"/>
    <mergeCell ref="H12:I12"/>
    <mergeCell ref="J12:K12"/>
    <mergeCell ref="L12:M12"/>
    <mergeCell ref="N12:O12"/>
    <mergeCell ref="D1:R1"/>
    <mergeCell ref="G6:H6"/>
    <mergeCell ref="I6:J6"/>
    <mergeCell ref="K6:L6"/>
    <mergeCell ref="M6:N6"/>
    <mergeCell ref="E5:E7"/>
    <mergeCell ref="I7:J7"/>
    <mergeCell ref="D26:R26"/>
    <mergeCell ref="P19:R19"/>
    <mergeCell ref="D24:P24"/>
    <mergeCell ref="N21:P21"/>
    <mergeCell ref="E21:E22"/>
    <mergeCell ref="F21:G21"/>
    <mergeCell ref="H21:J21"/>
    <mergeCell ref="K21:M21"/>
    <mergeCell ref="E23:R23"/>
    <mergeCell ref="H19:K19"/>
    <mergeCell ref="L19:O19"/>
    <mergeCell ref="H20:K20"/>
    <mergeCell ref="L20:O20"/>
    <mergeCell ref="E19:E20"/>
    <mergeCell ref="F19:G19"/>
    <mergeCell ref="D25:R25"/>
    <mergeCell ref="Q21:R21"/>
    <mergeCell ref="F22:G22"/>
    <mergeCell ref="H22:J22"/>
    <mergeCell ref="K22:M22"/>
    <mergeCell ref="N22:P22"/>
    <mergeCell ref="Q22:R22"/>
    <mergeCell ref="Q17:R17"/>
    <mergeCell ref="K18:L18"/>
    <mergeCell ref="N18:O18"/>
    <mergeCell ref="Q18:R18"/>
    <mergeCell ref="F20:G20"/>
    <mergeCell ref="P20:R20"/>
  </mergeCells>
  <printOptions horizontalCentered="1"/>
  <pageMargins left="0.23622047244094491" right="0.23622047244094491" top="0.39370078740157483" bottom="0.39370078740157483" header="0.31496062992125984" footer="0.31496062992125984"/>
  <pageSetup paperSize="9" scale="70" fitToWidth="0" orientation="landscape" r:id="rId1"/>
  <headerFooter>
    <oddFooter>&amp;C_x000D_&amp;1#&amp;"Calibri"&amp;10&amp;K0000FF Restricted Use - À usage restreint</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A541B-52A0-4534-8CF4-37F9651E54B5}">
  <sheetPr codeName="Sheet30"/>
  <dimension ref="A1:Z27"/>
  <sheetViews>
    <sheetView zoomScale="70" zoomScaleNormal="70" zoomScalePageLayoutView="53" workbookViewId="0">
      <selection activeCell="Q16" sqref="Q16"/>
    </sheetView>
  </sheetViews>
  <sheetFormatPr defaultRowHeight="12.5" x14ac:dyDescent="0.25"/>
  <cols>
    <col min="1" max="1" width="3.7265625" style="711" customWidth="1"/>
    <col min="2" max="2" width="7.453125" style="711" customWidth="1"/>
    <col min="3" max="3" width="8.453125" style="711" customWidth="1"/>
    <col min="4" max="4" width="69.453125" style="711" customWidth="1"/>
    <col min="5" max="5" width="6.81640625" style="711" customWidth="1"/>
    <col min="6" max="6" width="11" style="711" customWidth="1"/>
    <col min="7" max="7" width="9.7265625" style="711" customWidth="1"/>
    <col min="8" max="8" width="10.81640625" style="711" customWidth="1"/>
    <col min="9" max="9" width="8.81640625" style="711" customWidth="1"/>
    <col min="10" max="10" width="7.1796875" style="711" customWidth="1"/>
    <col min="11" max="13" width="5.54296875" style="711" customWidth="1"/>
    <col min="14" max="14" width="9.26953125" style="711" customWidth="1"/>
    <col min="15" max="15" width="12.54296875" style="711" customWidth="1"/>
    <col min="16" max="16" width="8.1796875" style="711" customWidth="1"/>
    <col min="17" max="17" width="26.54296875" style="711" customWidth="1"/>
    <col min="18" max="189" width="8.7265625" style="711"/>
    <col min="190" max="190" width="34.54296875" style="711" customWidth="1"/>
    <col min="191" max="191" width="9.81640625" style="711" customWidth="1"/>
    <col min="192" max="192" width="11.453125" style="711" bestFit="1" customWidth="1"/>
    <col min="193" max="193" width="11.7265625" style="711" customWidth="1"/>
    <col min="194" max="194" width="12.7265625" style="711" customWidth="1"/>
    <col min="195" max="195" width="12.453125" style="711" customWidth="1"/>
    <col min="196" max="196" width="10.81640625" style="711" customWidth="1"/>
    <col min="197" max="197" width="11.453125" style="711" customWidth="1"/>
    <col min="198" max="445" width="8.7265625" style="711"/>
    <col min="446" max="446" width="34.54296875" style="711" customWidth="1"/>
    <col min="447" max="447" width="9.81640625" style="711" customWidth="1"/>
    <col min="448" max="448" width="11.453125" style="711" bestFit="1" customWidth="1"/>
    <col min="449" max="449" width="11.7265625" style="711" customWidth="1"/>
    <col min="450" max="450" width="12.7265625" style="711" customWidth="1"/>
    <col min="451" max="451" width="12.453125" style="711" customWidth="1"/>
    <col min="452" max="452" width="10.81640625" style="711" customWidth="1"/>
    <col min="453" max="453" width="11.453125" style="711" customWidth="1"/>
    <col min="454" max="701" width="8.7265625" style="711"/>
    <col min="702" max="702" width="34.54296875" style="711" customWidth="1"/>
    <col min="703" max="703" width="9.81640625" style="711" customWidth="1"/>
    <col min="704" max="704" width="11.453125" style="711" bestFit="1" customWidth="1"/>
    <col min="705" max="705" width="11.7265625" style="711" customWidth="1"/>
    <col min="706" max="706" width="12.7265625" style="711" customWidth="1"/>
    <col min="707" max="707" width="12.453125" style="711" customWidth="1"/>
    <col min="708" max="708" width="10.81640625" style="711" customWidth="1"/>
    <col min="709" max="709" width="11.453125" style="711" customWidth="1"/>
    <col min="710" max="957" width="8.7265625" style="711"/>
    <col min="958" max="958" width="34.54296875" style="711" customWidth="1"/>
    <col min="959" max="959" width="9.81640625" style="711" customWidth="1"/>
    <col min="960" max="960" width="11.453125" style="711" bestFit="1" customWidth="1"/>
    <col min="961" max="961" width="11.7265625" style="711" customWidth="1"/>
    <col min="962" max="962" width="12.7265625" style="711" customWidth="1"/>
    <col min="963" max="963" width="12.453125" style="711" customWidth="1"/>
    <col min="964" max="964" width="10.81640625" style="711" customWidth="1"/>
    <col min="965" max="965" width="11.453125" style="711" customWidth="1"/>
    <col min="966" max="1213" width="8.7265625" style="711"/>
    <col min="1214" max="1214" width="34.54296875" style="711" customWidth="1"/>
    <col min="1215" max="1215" width="9.81640625" style="711" customWidth="1"/>
    <col min="1216" max="1216" width="11.453125" style="711" bestFit="1" customWidth="1"/>
    <col min="1217" max="1217" width="11.7265625" style="711" customWidth="1"/>
    <col min="1218" max="1218" width="12.7265625" style="711" customWidth="1"/>
    <col min="1219" max="1219" width="12.453125" style="711" customWidth="1"/>
    <col min="1220" max="1220" width="10.81640625" style="711" customWidth="1"/>
    <col min="1221" max="1221" width="11.453125" style="711" customWidth="1"/>
    <col min="1222" max="1469" width="8.7265625" style="711"/>
    <col min="1470" max="1470" width="34.54296875" style="711" customWidth="1"/>
    <col min="1471" max="1471" width="9.81640625" style="711" customWidth="1"/>
    <col min="1472" max="1472" width="11.453125" style="711" bestFit="1" customWidth="1"/>
    <col min="1473" max="1473" width="11.7265625" style="711" customWidth="1"/>
    <col min="1474" max="1474" width="12.7265625" style="711" customWidth="1"/>
    <col min="1475" max="1475" width="12.453125" style="711" customWidth="1"/>
    <col min="1476" max="1476" width="10.81640625" style="711" customWidth="1"/>
    <col min="1477" max="1477" width="11.453125" style="711" customWidth="1"/>
    <col min="1478" max="1725" width="8.7265625" style="711"/>
    <col min="1726" max="1726" width="34.54296875" style="711" customWidth="1"/>
    <col min="1727" max="1727" width="9.81640625" style="711" customWidth="1"/>
    <col min="1728" max="1728" width="11.453125" style="711" bestFit="1" customWidth="1"/>
    <col min="1729" max="1729" width="11.7265625" style="711" customWidth="1"/>
    <col min="1730" max="1730" width="12.7265625" style="711" customWidth="1"/>
    <col min="1731" max="1731" width="12.453125" style="711" customWidth="1"/>
    <col min="1732" max="1732" width="10.81640625" style="711" customWidth="1"/>
    <col min="1733" max="1733" width="11.453125" style="711" customWidth="1"/>
    <col min="1734" max="1981" width="8.7265625" style="711"/>
    <col min="1982" max="1982" width="34.54296875" style="711" customWidth="1"/>
    <col min="1983" max="1983" width="9.81640625" style="711" customWidth="1"/>
    <col min="1984" max="1984" width="11.453125" style="711" bestFit="1" customWidth="1"/>
    <col min="1985" max="1985" width="11.7265625" style="711" customWidth="1"/>
    <col min="1986" max="1986" width="12.7265625" style="711" customWidth="1"/>
    <col min="1987" max="1987" width="12.453125" style="711" customWidth="1"/>
    <col min="1988" max="1988" width="10.81640625" style="711" customWidth="1"/>
    <col min="1989" max="1989" width="11.453125" style="711" customWidth="1"/>
    <col min="1990" max="2237" width="8.7265625" style="711"/>
    <col min="2238" max="2238" width="34.54296875" style="711" customWidth="1"/>
    <col min="2239" max="2239" width="9.81640625" style="711" customWidth="1"/>
    <col min="2240" max="2240" width="11.453125" style="711" bestFit="1" customWidth="1"/>
    <col min="2241" max="2241" width="11.7265625" style="711" customWidth="1"/>
    <col min="2242" max="2242" width="12.7265625" style="711" customWidth="1"/>
    <col min="2243" max="2243" width="12.453125" style="711" customWidth="1"/>
    <col min="2244" max="2244" width="10.81640625" style="711" customWidth="1"/>
    <col min="2245" max="2245" width="11.453125" style="711" customWidth="1"/>
    <col min="2246" max="2493" width="8.7265625" style="711"/>
    <col min="2494" max="2494" width="34.54296875" style="711" customWidth="1"/>
    <col min="2495" max="2495" width="9.81640625" style="711" customWidth="1"/>
    <col min="2496" max="2496" width="11.453125" style="711" bestFit="1" customWidth="1"/>
    <col min="2497" max="2497" width="11.7265625" style="711" customWidth="1"/>
    <col min="2498" max="2498" width="12.7265625" style="711" customWidth="1"/>
    <col min="2499" max="2499" width="12.453125" style="711" customWidth="1"/>
    <col min="2500" max="2500" width="10.81640625" style="711" customWidth="1"/>
    <col min="2501" max="2501" width="11.453125" style="711" customWidth="1"/>
    <col min="2502" max="2749" width="8.7265625" style="711"/>
    <col min="2750" max="2750" width="34.54296875" style="711" customWidth="1"/>
    <col min="2751" max="2751" width="9.81640625" style="711" customWidth="1"/>
    <col min="2752" max="2752" width="11.453125" style="711" bestFit="1" customWidth="1"/>
    <col min="2753" max="2753" width="11.7265625" style="711" customWidth="1"/>
    <col min="2754" max="2754" width="12.7265625" style="711" customWidth="1"/>
    <col min="2755" max="2755" width="12.453125" style="711" customWidth="1"/>
    <col min="2756" max="2756" width="10.81640625" style="711" customWidth="1"/>
    <col min="2757" max="2757" width="11.453125" style="711" customWidth="1"/>
    <col min="2758" max="3005" width="8.7265625" style="711"/>
    <col min="3006" max="3006" width="34.54296875" style="711" customWidth="1"/>
    <col min="3007" max="3007" width="9.81640625" style="711" customWidth="1"/>
    <col min="3008" max="3008" width="11.453125" style="711" bestFit="1" customWidth="1"/>
    <col min="3009" max="3009" width="11.7265625" style="711" customWidth="1"/>
    <col min="3010" max="3010" width="12.7265625" style="711" customWidth="1"/>
    <col min="3011" max="3011" width="12.453125" style="711" customWidth="1"/>
    <col min="3012" max="3012" width="10.81640625" style="711" customWidth="1"/>
    <col min="3013" max="3013" width="11.453125" style="711" customWidth="1"/>
    <col min="3014" max="3261" width="8.7265625" style="711"/>
    <col min="3262" max="3262" width="34.54296875" style="711" customWidth="1"/>
    <col min="3263" max="3263" width="9.81640625" style="711" customWidth="1"/>
    <col min="3264" max="3264" width="11.453125" style="711" bestFit="1" customWidth="1"/>
    <col min="3265" max="3265" width="11.7265625" style="711" customWidth="1"/>
    <col min="3266" max="3266" width="12.7265625" style="711" customWidth="1"/>
    <col min="3267" max="3267" width="12.453125" style="711" customWidth="1"/>
    <col min="3268" max="3268" width="10.81640625" style="711" customWidth="1"/>
    <col min="3269" max="3269" width="11.453125" style="711" customWidth="1"/>
    <col min="3270" max="3517" width="8.7265625" style="711"/>
    <col min="3518" max="3518" width="34.54296875" style="711" customWidth="1"/>
    <col min="3519" max="3519" width="9.81640625" style="711" customWidth="1"/>
    <col min="3520" max="3520" width="11.453125" style="711" bestFit="1" customWidth="1"/>
    <col min="3521" max="3521" width="11.7265625" style="711" customWidth="1"/>
    <col min="3522" max="3522" width="12.7265625" style="711" customWidth="1"/>
    <col min="3523" max="3523" width="12.453125" style="711" customWidth="1"/>
    <col min="3524" max="3524" width="10.81640625" style="711" customWidth="1"/>
    <col min="3525" max="3525" width="11.453125" style="711" customWidth="1"/>
    <col min="3526" max="3773" width="8.7265625" style="711"/>
    <col min="3774" max="3774" width="34.54296875" style="711" customWidth="1"/>
    <col min="3775" max="3775" width="9.81640625" style="711" customWidth="1"/>
    <col min="3776" max="3776" width="11.453125" style="711" bestFit="1" customWidth="1"/>
    <col min="3777" max="3777" width="11.7265625" style="711" customWidth="1"/>
    <col min="3778" max="3778" width="12.7265625" style="711" customWidth="1"/>
    <col min="3779" max="3779" width="12.453125" style="711" customWidth="1"/>
    <col min="3780" max="3780" width="10.81640625" style="711" customWidth="1"/>
    <col min="3781" max="3781" width="11.453125" style="711" customWidth="1"/>
    <col min="3782" max="4029" width="8.7265625" style="711"/>
    <col min="4030" max="4030" width="34.54296875" style="711" customWidth="1"/>
    <col min="4031" max="4031" width="9.81640625" style="711" customWidth="1"/>
    <col min="4032" max="4032" width="11.453125" style="711" bestFit="1" customWidth="1"/>
    <col min="4033" max="4033" width="11.7265625" style="711" customWidth="1"/>
    <col min="4034" max="4034" width="12.7265625" style="711" customWidth="1"/>
    <col min="4035" max="4035" width="12.453125" style="711" customWidth="1"/>
    <col min="4036" max="4036" width="10.81640625" style="711" customWidth="1"/>
    <col min="4037" max="4037" width="11.453125" style="711" customWidth="1"/>
    <col min="4038" max="4285" width="8.7265625" style="711"/>
    <col min="4286" max="4286" width="34.54296875" style="711" customWidth="1"/>
    <col min="4287" max="4287" width="9.81640625" style="711" customWidth="1"/>
    <col min="4288" max="4288" width="11.453125" style="711" bestFit="1" customWidth="1"/>
    <col min="4289" max="4289" width="11.7265625" style="711" customWidth="1"/>
    <col min="4290" max="4290" width="12.7265625" style="711" customWidth="1"/>
    <col min="4291" max="4291" width="12.453125" style="711" customWidth="1"/>
    <col min="4292" max="4292" width="10.81640625" style="711" customWidth="1"/>
    <col min="4293" max="4293" width="11.453125" style="711" customWidth="1"/>
    <col min="4294" max="4541" width="8.7265625" style="711"/>
    <col min="4542" max="4542" width="34.54296875" style="711" customWidth="1"/>
    <col min="4543" max="4543" width="9.81640625" style="711" customWidth="1"/>
    <col min="4544" max="4544" width="11.453125" style="711" bestFit="1" customWidth="1"/>
    <col min="4545" max="4545" width="11.7265625" style="711" customWidth="1"/>
    <col min="4546" max="4546" width="12.7265625" style="711" customWidth="1"/>
    <col min="4547" max="4547" width="12.453125" style="711" customWidth="1"/>
    <col min="4548" max="4548" width="10.81640625" style="711" customWidth="1"/>
    <col min="4549" max="4549" width="11.453125" style="711" customWidth="1"/>
    <col min="4550" max="4797" width="8.7265625" style="711"/>
    <col min="4798" max="4798" width="34.54296875" style="711" customWidth="1"/>
    <col min="4799" max="4799" width="9.81640625" style="711" customWidth="1"/>
    <col min="4800" max="4800" width="11.453125" style="711" bestFit="1" customWidth="1"/>
    <col min="4801" max="4801" width="11.7265625" style="711" customWidth="1"/>
    <col min="4802" max="4802" width="12.7265625" style="711" customWidth="1"/>
    <col min="4803" max="4803" width="12.453125" style="711" customWidth="1"/>
    <col min="4804" max="4804" width="10.81640625" style="711" customWidth="1"/>
    <col min="4805" max="4805" width="11.453125" style="711" customWidth="1"/>
    <col min="4806" max="5053" width="8.7265625" style="711"/>
    <col min="5054" max="5054" width="34.54296875" style="711" customWidth="1"/>
    <col min="5055" max="5055" width="9.81640625" style="711" customWidth="1"/>
    <col min="5056" max="5056" width="11.453125" style="711" bestFit="1" customWidth="1"/>
    <col min="5057" max="5057" width="11.7265625" style="711" customWidth="1"/>
    <col min="5058" max="5058" width="12.7265625" style="711" customWidth="1"/>
    <col min="5059" max="5059" width="12.453125" style="711" customWidth="1"/>
    <col min="5060" max="5060" width="10.81640625" style="711" customWidth="1"/>
    <col min="5061" max="5061" width="11.453125" style="711" customWidth="1"/>
    <col min="5062" max="5309" width="8.7265625" style="711"/>
    <col min="5310" max="5310" width="34.54296875" style="711" customWidth="1"/>
    <col min="5311" max="5311" width="9.81640625" style="711" customWidth="1"/>
    <col min="5312" max="5312" width="11.453125" style="711" bestFit="1" customWidth="1"/>
    <col min="5313" max="5313" width="11.7265625" style="711" customWidth="1"/>
    <col min="5314" max="5314" width="12.7265625" style="711" customWidth="1"/>
    <col min="5315" max="5315" width="12.453125" style="711" customWidth="1"/>
    <col min="5316" max="5316" width="10.81640625" style="711" customWidth="1"/>
    <col min="5317" max="5317" width="11.453125" style="711" customWidth="1"/>
    <col min="5318" max="5565" width="8.7265625" style="711"/>
    <col min="5566" max="5566" width="34.54296875" style="711" customWidth="1"/>
    <col min="5567" max="5567" width="9.81640625" style="711" customWidth="1"/>
    <col min="5568" max="5568" width="11.453125" style="711" bestFit="1" customWidth="1"/>
    <col min="5569" max="5569" width="11.7265625" style="711" customWidth="1"/>
    <col min="5570" max="5570" width="12.7265625" style="711" customWidth="1"/>
    <col min="5571" max="5571" width="12.453125" style="711" customWidth="1"/>
    <col min="5572" max="5572" width="10.81640625" style="711" customWidth="1"/>
    <col min="5573" max="5573" width="11.453125" style="711" customWidth="1"/>
    <col min="5574" max="5821" width="8.7265625" style="711"/>
    <col min="5822" max="5822" width="34.54296875" style="711" customWidth="1"/>
    <col min="5823" max="5823" width="9.81640625" style="711" customWidth="1"/>
    <col min="5824" max="5824" width="11.453125" style="711" bestFit="1" customWidth="1"/>
    <col min="5825" max="5825" width="11.7265625" style="711" customWidth="1"/>
    <col min="5826" max="5826" width="12.7265625" style="711" customWidth="1"/>
    <col min="5827" max="5827" width="12.453125" style="711" customWidth="1"/>
    <col min="5828" max="5828" width="10.81640625" style="711" customWidth="1"/>
    <col min="5829" max="5829" width="11.453125" style="711" customWidth="1"/>
    <col min="5830" max="6077" width="8.7265625" style="711"/>
    <col min="6078" max="6078" width="34.54296875" style="711" customWidth="1"/>
    <col min="6079" max="6079" width="9.81640625" style="711" customWidth="1"/>
    <col min="6080" max="6080" width="11.453125" style="711" bestFit="1" customWidth="1"/>
    <col min="6081" max="6081" width="11.7265625" style="711" customWidth="1"/>
    <col min="6082" max="6082" width="12.7265625" style="711" customWidth="1"/>
    <col min="6083" max="6083" width="12.453125" style="711" customWidth="1"/>
    <col min="6084" max="6084" width="10.81640625" style="711" customWidth="1"/>
    <col min="6085" max="6085" width="11.453125" style="711" customWidth="1"/>
    <col min="6086" max="6333" width="8.7265625" style="711"/>
    <col min="6334" max="6334" width="34.54296875" style="711" customWidth="1"/>
    <col min="6335" max="6335" width="9.81640625" style="711" customWidth="1"/>
    <col min="6336" max="6336" width="11.453125" style="711" bestFit="1" customWidth="1"/>
    <col min="6337" max="6337" width="11.7265625" style="711" customWidth="1"/>
    <col min="6338" max="6338" width="12.7265625" style="711" customWidth="1"/>
    <col min="6339" max="6339" width="12.453125" style="711" customWidth="1"/>
    <col min="6340" max="6340" width="10.81640625" style="711" customWidth="1"/>
    <col min="6341" max="6341" width="11.453125" style="711" customWidth="1"/>
    <col min="6342" max="6589" width="8.7265625" style="711"/>
    <col min="6590" max="6590" width="34.54296875" style="711" customWidth="1"/>
    <col min="6591" max="6591" width="9.81640625" style="711" customWidth="1"/>
    <col min="6592" max="6592" width="11.453125" style="711" bestFit="1" customWidth="1"/>
    <col min="6593" max="6593" width="11.7265625" style="711" customWidth="1"/>
    <col min="6594" max="6594" width="12.7265625" style="711" customWidth="1"/>
    <col min="6595" max="6595" width="12.453125" style="711" customWidth="1"/>
    <col min="6596" max="6596" width="10.81640625" style="711" customWidth="1"/>
    <col min="6597" max="6597" width="11.453125" style="711" customWidth="1"/>
    <col min="6598" max="6845" width="8.7265625" style="711"/>
    <col min="6846" max="6846" width="34.54296875" style="711" customWidth="1"/>
    <col min="6847" max="6847" width="9.81640625" style="711" customWidth="1"/>
    <col min="6848" max="6848" width="11.453125" style="711" bestFit="1" customWidth="1"/>
    <col min="6849" max="6849" width="11.7265625" style="711" customWidth="1"/>
    <col min="6850" max="6850" width="12.7265625" style="711" customWidth="1"/>
    <col min="6851" max="6851" width="12.453125" style="711" customWidth="1"/>
    <col min="6852" max="6852" width="10.81640625" style="711" customWidth="1"/>
    <col min="6853" max="6853" width="11.453125" style="711" customWidth="1"/>
    <col min="6854" max="7101" width="8.7265625" style="711"/>
    <col min="7102" max="7102" width="34.54296875" style="711" customWidth="1"/>
    <col min="7103" max="7103" width="9.81640625" style="711" customWidth="1"/>
    <col min="7104" max="7104" width="11.453125" style="711" bestFit="1" customWidth="1"/>
    <col min="7105" max="7105" width="11.7265625" style="711" customWidth="1"/>
    <col min="7106" max="7106" width="12.7265625" style="711" customWidth="1"/>
    <col min="7107" max="7107" width="12.453125" style="711" customWidth="1"/>
    <col min="7108" max="7108" width="10.81640625" style="711" customWidth="1"/>
    <col min="7109" max="7109" width="11.453125" style="711" customWidth="1"/>
    <col min="7110" max="7357" width="8.7265625" style="711"/>
    <col min="7358" max="7358" width="34.54296875" style="711" customWidth="1"/>
    <col min="7359" max="7359" width="9.81640625" style="711" customWidth="1"/>
    <col min="7360" max="7360" width="11.453125" style="711" bestFit="1" customWidth="1"/>
    <col min="7361" max="7361" width="11.7265625" style="711" customWidth="1"/>
    <col min="7362" max="7362" width="12.7265625" style="711" customWidth="1"/>
    <col min="7363" max="7363" width="12.453125" style="711" customWidth="1"/>
    <col min="7364" max="7364" width="10.81640625" style="711" customWidth="1"/>
    <col min="7365" max="7365" width="11.453125" style="711" customWidth="1"/>
    <col min="7366" max="7613" width="8.7265625" style="711"/>
    <col min="7614" max="7614" width="34.54296875" style="711" customWidth="1"/>
    <col min="7615" max="7615" width="9.81640625" style="711" customWidth="1"/>
    <col min="7616" max="7616" width="11.453125" style="711" bestFit="1" customWidth="1"/>
    <col min="7617" max="7617" width="11.7265625" style="711" customWidth="1"/>
    <col min="7618" max="7618" width="12.7265625" style="711" customWidth="1"/>
    <col min="7619" max="7619" width="12.453125" style="711" customWidth="1"/>
    <col min="7620" max="7620" width="10.81640625" style="711" customWidth="1"/>
    <col min="7621" max="7621" width="11.453125" style="711" customWidth="1"/>
    <col min="7622" max="7869" width="8.7265625" style="711"/>
    <col min="7870" max="7870" width="34.54296875" style="711" customWidth="1"/>
    <col min="7871" max="7871" width="9.81640625" style="711" customWidth="1"/>
    <col min="7872" max="7872" width="11.453125" style="711" bestFit="1" customWidth="1"/>
    <col min="7873" max="7873" width="11.7265625" style="711" customWidth="1"/>
    <col min="7874" max="7874" width="12.7265625" style="711" customWidth="1"/>
    <col min="7875" max="7875" width="12.453125" style="711" customWidth="1"/>
    <col min="7876" max="7876" width="10.81640625" style="711" customWidth="1"/>
    <col min="7877" max="7877" width="11.453125" style="711" customWidth="1"/>
    <col min="7878" max="8125" width="8.7265625" style="711"/>
    <col min="8126" max="8126" width="34.54296875" style="711" customWidth="1"/>
    <col min="8127" max="8127" width="9.81640625" style="711" customWidth="1"/>
    <col min="8128" max="8128" width="11.453125" style="711" bestFit="1" customWidth="1"/>
    <col min="8129" max="8129" width="11.7265625" style="711" customWidth="1"/>
    <col min="8130" max="8130" width="12.7265625" style="711" customWidth="1"/>
    <col min="8131" max="8131" width="12.453125" style="711" customWidth="1"/>
    <col min="8132" max="8132" width="10.81640625" style="711" customWidth="1"/>
    <col min="8133" max="8133" width="11.453125" style="711" customWidth="1"/>
    <col min="8134" max="8381" width="8.7265625" style="711"/>
    <col min="8382" max="8382" width="34.54296875" style="711" customWidth="1"/>
    <col min="8383" max="8383" width="9.81640625" style="711" customWidth="1"/>
    <col min="8384" max="8384" width="11.453125" style="711" bestFit="1" customWidth="1"/>
    <col min="8385" max="8385" width="11.7265625" style="711" customWidth="1"/>
    <col min="8386" max="8386" width="12.7265625" style="711" customWidth="1"/>
    <col min="8387" max="8387" width="12.453125" style="711" customWidth="1"/>
    <col min="8388" max="8388" width="10.81640625" style="711" customWidth="1"/>
    <col min="8389" max="8389" width="11.453125" style="711" customWidth="1"/>
    <col min="8390" max="8637" width="8.7265625" style="711"/>
    <col min="8638" max="8638" width="34.54296875" style="711" customWidth="1"/>
    <col min="8639" max="8639" width="9.81640625" style="711" customWidth="1"/>
    <col min="8640" max="8640" width="11.453125" style="711" bestFit="1" customWidth="1"/>
    <col min="8641" max="8641" width="11.7265625" style="711" customWidth="1"/>
    <col min="8642" max="8642" width="12.7265625" style="711" customWidth="1"/>
    <col min="8643" max="8643" width="12.453125" style="711" customWidth="1"/>
    <col min="8644" max="8644" width="10.81640625" style="711" customWidth="1"/>
    <col min="8645" max="8645" width="11.453125" style="711" customWidth="1"/>
    <col min="8646" max="8893" width="8.7265625" style="711"/>
    <col min="8894" max="8894" width="34.54296875" style="711" customWidth="1"/>
    <col min="8895" max="8895" width="9.81640625" style="711" customWidth="1"/>
    <col min="8896" max="8896" width="11.453125" style="711" bestFit="1" customWidth="1"/>
    <col min="8897" max="8897" width="11.7265625" style="711" customWidth="1"/>
    <col min="8898" max="8898" width="12.7265625" style="711" customWidth="1"/>
    <col min="8899" max="8899" width="12.453125" style="711" customWidth="1"/>
    <col min="8900" max="8900" width="10.81640625" style="711" customWidth="1"/>
    <col min="8901" max="8901" width="11.453125" style="711" customWidth="1"/>
    <col min="8902" max="9149" width="8.7265625" style="711"/>
    <col min="9150" max="9150" width="34.54296875" style="711" customWidth="1"/>
    <col min="9151" max="9151" width="9.81640625" style="711" customWidth="1"/>
    <col min="9152" max="9152" width="11.453125" style="711" bestFit="1" customWidth="1"/>
    <col min="9153" max="9153" width="11.7265625" style="711" customWidth="1"/>
    <col min="9154" max="9154" width="12.7265625" style="711" customWidth="1"/>
    <col min="9155" max="9155" width="12.453125" style="711" customWidth="1"/>
    <col min="9156" max="9156" width="10.81640625" style="711" customWidth="1"/>
    <col min="9157" max="9157" width="11.453125" style="711" customWidth="1"/>
    <col min="9158" max="9405" width="8.7265625" style="711"/>
    <col min="9406" max="9406" width="34.54296875" style="711" customWidth="1"/>
    <col min="9407" max="9407" width="9.81640625" style="711" customWidth="1"/>
    <col min="9408" max="9408" width="11.453125" style="711" bestFit="1" customWidth="1"/>
    <col min="9409" max="9409" width="11.7265625" style="711" customWidth="1"/>
    <col min="9410" max="9410" width="12.7265625" style="711" customWidth="1"/>
    <col min="9411" max="9411" width="12.453125" style="711" customWidth="1"/>
    <col min="9412" max="9412" width="10.81640625" style="711" customWidth="1"/>
    <col min="9413" max="9413" width="11.453125" style="711" customWidth="1"/>
    <col min="9414" max="9661" width="8.7265625" style="711"/>
    <col min="9662" max="9662" width="34.54296875" style="711" customWidth="1"/>
    <col min="9663" max="9663" width="9.81640625" style="711" customWidth="1"/>
    <col min="9664" max="9664" width="11.453125" style="711" bestFit="1" customWidth="1"/>
    <col min="9665" max="9665" width="11.7265625" style="711" customWidth="1"/>
    <col min="9666" max="9666" width="12.7265625" style="711" customWidth="1"/>
    <col min="9667" max="9667" width="12.453125" style="711" customWidth="1"/>
    <col min="9668" max="9668" width="10.81640625" style="711" customWidth="1"/>
    <col min="9669" max="9669" width="11.453125" style="711" customWidth="1"/>
    <col min="9670" max="9917" width="8.7265625" style="711"/>
    <col min="9918" max="9918" width="34.54296875" style="711" customWidth="1"/>
    <col min="9919" max="9919" width="9.81640625" style="711" customWidth="1"/>
    <col min="9920" max="9920" width="11.453125" style="711" bestFit="1" customWidth="1"/>
    <col min="9921" max="9921" width="11.7265625" style="711" customWidth="1"/>
    <col min="9922" max="9922" width="12.7265625" style="711" customWidth="1"/>
    <col min="9923" max="9923" width="12.453125" style="711" customWidth="1"/>
    <col min="9924" max="9924" width="10.81640625" style="711" customWidth="1"/>
    <col min="9925" max="9925" width="11.453125" style="711" customWidth="1"/>
    <col min="9926" max="10173" width="8.7265625" style="711"/>
    <col min="10174" max="10174" width="34.54296875" style="711" customWidth="1"/>
    <col min="10175" max="10175" width="9.81640625" style="711" customWidth="1"/>
    <col min="10176" max="10176" width="11.453125" style="711" bestFit="1" customWidth="1"/>
    <col min="10177" max="10177" width="11.7265625" style="711" customWidth="1"/>
    <col min="10178" max="10178" width="12.7265625" style="711" customWidth="1"/>
    <col min="10179" max="10179" width="12.453125" style="711" customWidth="1"/>
    <col min="10180" max="10180" width="10.81640625" style="711" customWidth="1"/>
    <col min="10181" max="10181" width="11.453125" style="711" customWidth="1"/>
    <col min="10182" max="10429" width="8.7265625" style="711"/>
    <col min="10430" max="10430" width="34.54296875" style="711" customWidth="1"/>
    <col min="10431" max="10431" width="9.81640625" style="711" customWidth="1"/>
    <col min="10432" max="10432" width="11.453125" style="711" bestFit="1" customWidth="1"/>
    <col min="10433" max="10433" width="11.7265625" style="711" customWidth="1"/>
    <col min="10434" max="10434" width="12.7265625" style="711" customWidth="1"/>
    <col min="10435" max="10435" width="12.453125" style="711" customWidth="1"/>
    <col min="10436" max="10436" width="10.81640625" style="711" customWidth="1"/>
    <col min="10437" max="10437" width="11.453125" style="711" customWidth="1"/>
    <col min="10438" max="10685" width="8.7265625" style="711"/>
    <col min="10686" max="10686" width="34.54296875" style="711" customWidth="1"/>
    <col min="10687" max="10687" width="9.81640625" style="711" customWidth="1"/>
    <col min="10688" max="10688" width="11.453125" style="711" bestFit="1" customWidth="1"/>
    <col min="10689" max="10689" width="11.7265625" style="711" customWidth="1"/>
    <col min="10690" max="10690" width="12.7265625" style="711" customWidth="1"/>
    <col min="10691" max="10691" width="12.453125" style="711" customWidth="1"/>
    <col min="10692" max="10692" width="10.81640625" style="711" customWidth="1"/>
    <col min="10693" max="10693" width="11.453125" style="711" customWidth="1"/>
    <col min="10694" max="10941" width="8.7265625" style="711"/>
    <col min="10942" max="10942" width="34.54296875" style="711" customWidth="1"/>
    <col min="10943" max="10943" width="9.81640625" style="711" customWidth="1"/>
    <col min="10944" max="10944" width="11.453125" style="711" bestFit="1" customWidth="1"/>
    <col min="10945" max="10945" width="11.7265625" style="711" customWidth="1"/>
    <col min="10946" max="10946" width="12.7265625" style="711" customWidth="1"/>
    <col min="10947" max="10947" width="12.453125" style="711" customWidth="1"/>
    <col min="10948" max="10948" width="10.81640625" style="711" customWidth="1"/>
    <col min="10949" max="10949" width="11.453125" style="711" customWidth="1"/>
    <col min="10950" max="11197" width="8.7265625" style="711"/>
    <col min="11198" max="11198" width="34.54296875" style="711" customWidth="1"/>
    <col min="11199" max="11199" width="9.81640625" style="711" customWidth="1"/>
    <col min="11200" max="11200" width="11.453125" style="711" bestFit="1" customWidth="1"/>
    <col min="11201" max="11201" width="11.7265625" style="711" customWidth="1"/>
    <col min="11202" max="11202" width="12.7265625" style="711" customWidth="1"/>
    <col min="11203" max="11203" width="12.453125" style="711" customWidth="1"/>
    <col min="11204" max="11204" width="10.81640625" style="711" customWidth="1"/>
    <col min="11205" max="11205" width="11.453125" style="711" customWidth="1"/>
    <col min="11206" max="11453" width="8.7265625" style="711"/>
    <col min="11454" max="11454" width="34.54296875" style="711" customWidth="1"/>
    <col min="11455" max="11455" width="9.81640625" style="711" customWidth="1"/>
    <col min="11456" max="11456" width="11.453125" style="711" bestFit="1" customWidth="1"/>
    <col min="11457" max="11457" width="11.7265625" style="711" customWidth="1"/>
    <col min="11458" max="11458" width="12.7265625" style="711" customWidth="1"/>
    <col min="11459" max="11459" width="12.453125" style="711" customWidth="1"/>
    <col min="11460" max="11460" width="10.81640625" style="711" customWidth="1"/>
    <col min="11461" max="11461" width="11.453125" style="711" customWidth="1"/>
    <col min="11462" max="11709" width="8.7265625" style="711"/>
    <col min="11710" max="11710" width="34.54296875" style="711" customWidth="1"/>
    <col min="11711" max="11711" width="9.81640625" style="711" customWidth="1"/>
    <col min="11712" max="11712" width="11.453125" style="711" bestFit="1" customWidth="1"/>
    <col min="11713" max="11713" width="11.7265625" style="711" customWidth="1"/>
    <col min="11714" max="11714" width="12.7265625" style="711" customWidth="1"/>
    <col min="11715" max="11715" width="12.453125" style="711" customWidth="1"/>
    <col min="11716" max="11716" width="10.81640625" style="711" customWidth="1"/>
    <col min="11717" max="11717" width="11.453125" style="711" customWidth="1"/>
    <col min="11718" max="11965" width="8.7265625" style="711"/>
    <col min="11966" max="11966" width="34.54296875" style="711" customWidth="1"/>
    <col min="11967" max="11967" width="9.81640625" style="711" customWidth="1"/>
    <col min="11968" max="11968" width="11.453125" style="711" bestFit="1" customWidth="1"/>
    <col min="11969" max="11969" width="11.7265625" style="711" customWidth="1"/>
    <col min="11970" max="11970" width="12.7265625" style="711" customWidth="1"/>
    <col min="11971" max="11971" width="12.453125" style="711" customWidth="1"/>
    <col min="11972" max="11972" width="10.81640625" style="711" customWidth="1"/>
    <col min="11973" max="11973" width="11.453125" style="711" customWidth="1"/>
    <col min="11974" max="12221" width="8.7265625" style="711"/>
    <col min="12222" max="12222" width="34.54296875" style="711" customWidth="1"/>
    <col min="12223" max="12223" width="9.81640625" style="711" customWidth="1"/>
    <col min="12224" max="12224" width="11.453125" style="711" bestFit="1" customWidth="1"/>
    <col min="12225" max="12225" width="11.7265625" style="711" customWidth="1"/>
    <col min="12226" max="12226" width="12.7265625" style="711" customWidth="1"/>
    <col min="12227" max="12227" width="12.453125" style="711" customWidth="1"/>
    <col min="12228" max="12228" width="10.81640625" style="711" customWidth="1"/>
    <col min="12229" max="12229" width="11.453125" style="711" customWidth="1"/>
    <col min="12230" max="12477" width="8.7265625" style="711"/>
    <col min="12478" max="12478" width="34.54296875" style="711" customWidth="1"/>
    <col min="12479" max="12479" width="9.81640625" style="711" customWidth="1"/>
    <col min="12480" max="12480" width="11.453125" style="711" bestFit="1" customWidth="1"/>
    <col min="12481" max="12481" width="11.7265625" style="711" customWidth="1"/>
    <col min="12482" max="12482" width="12.7265625" style="711" customWidth="1"/>
    <col min="12483" max="12483" width="12.453125" style="711" customWidth="1"/>
    <col min="12484" max="12484" width="10.81640625" style="711" customWidth="1"/>
    <col min="12485" max="12485" width="11.453125" style="711" customWidth="1"/>
    <col min="12486" max="12733" width="8.7265625" style="711"/>
    <col min="12734" max="12734" width="34.54296875" style="711" customWidth="1"/>
    <col min="12735" max="12735" width="9.81640625" style="711" customWidth="1"/>
    <col min="12736" max="12736" width="11.453125" style="711" bestFit="1" customWidth="1"/>
    <col min="12737" max="12737" width="11.7265625" style="711" customWidth="1"/>
    <col min="12738" max="12738" width="12.7265625" style="711" customWidth="1"/>
    <col min="12739" max="12739" width="12.453125" style="711" customWidth="1"/>
    <col min="12740" max="12740" width="10.81640625" style="711" customWidth="1"/>
    <col min="12741" max="12741" width="11.453125" style="711" customWidth="1"/>
    <col min="12742" max="12989" width="8.7265625" style="711"/>
    <col min="12990" max="12990" width="34.54296875" style="711" customWidth="1"/>
    <col min="12991" max="12991" width="9.81640625" style="711" customWidth="1"/>
    <col min="12992" max="12992" width="11.453125" style="711" bestFit="1" customWidth="1"/>
    <col min="12993" max="12993" width="11.7265625" style="711" customWidth="1"/>
    <col min="12994" max="12994" width="12.7265625" style="711" customWidth="1"/>
    <col min="12995" max="12995" width="12.453125" style="711" customWidth="1"/>
    <col min="12996" max="12996" width="10.81640625" style="711" customWidth="1"/>
    <col min="12997" max="12997" width="11.453125" style="711" customWidth="1"/>
    <col min="12998" max="13245" width="8.7265625" style="711"/>
    <col min="13246" max="13246" width="34.54296875" style="711" customWidth="1"/>
    <col min="13247" max="13247" width="9.81640625" style="711" customWidth="1"/>
    <col min="13248" max="13248" width="11.453125" style="711" bestFit="1" customWidth="1"/>
    <col min="13249" max="13249" width="11.7265625" style="711" customWidth="1"/>
    <col min="13250" max="13250" width="12.7265625" style="711" customWidth="1"/>
    <col min="13251" max="13251" width="12.453125" style="711" customWidth="1"/>
    <col min="13252" max="13252" width="10.81640625" style="711" customWidth="1"/>
    <col min="13253" max="13253" width="11.453125" style="711" customWidth="1"/>
    <col min="13254" max="13501" width="8.7265625" style="711"/>
    <col min="13502" max="13502" width="34.54296875" style="711" customWidth="1"/>
    <col min="13503" max="13503" width="9.81640625" style="711" customWidth="1"/>
    <col min="13504" max="13504" width="11.453125" style="711" bestFit="1" customWidth="1"/>
    <col min="13505" max="13505" width="11.7265625" style="711" customWidth="1"/>
    <col min="13506" max="13506" width="12.7265625" style="711" customWidth="1"/>
    <col min="13507" max="13507" width="12.453125" style="711" customWidth="1"/>
    <col min="13508" max="13508" width="10.81640625" style="711" customWidth="1"/>
    <col min="13509" max="13509" width="11.453125" style="711" customWidth="1"/>
    <col min="13510" max="13757" width="8.7265625" style="711"/>
    <col min="13758" max="13758" width="34.54296875" style="711" customWidth="1"/>
    <col min="13759" max="13759" width="9.81640625" style="711" customWidth="1"/>
    <col min="13760" max="13760" width="11.453125" style="711" bestFit="1" customWidth="1"/>
    <col min="13761" max="13761" width="11.7265625" style="711" customWidth="1"/>
    <col min="13762" max="13762" width="12.7265625" style="711" customWidth="1"/>
    <col min="13763" max="13763" width="12.453125" style="711" customWidth="1"/>
    <col min="13764" max="13764" width="10.81640625" style="711" customWidth="1"/>
    <col min="13765" max="13765" width="11.453125" style="711" customWidth="1"/>
    <col min="13766" max="14013" width="8.7265625" style="711"/>
    <col min="14014" max="14014" width="34.54296875" style="711" customWidth="1"/>
    <col min="14015" max="14015" width="9.81640625" style="711" customWidth="1"/>
    <col min="14016" max="14016" width="11.453125" style="711" bestFit="1" customWidth="1"/>
    <col min="14017" max="14017" width="11.7265625" style="711" customWidth="1"/>
    <col min="14018" max="14018" width="12.7265625" style="711" customWidth="1"/>
    <col min="14019" max="14019" width="12.453125" style="711" customWidth="1"/>
    <col min="14020" max="14020" width="10.81640625" style="711" customWidth="1"/>
    <col min="14021" max="14021" width="11.453125" style="711" customWidth="1"/>
    <col min="14022" max="14269" width="8.7265625" style="711"/>
    <col min="14270" max="14270" width="34.54296875" style="711" customWidth="1"/>
    <col min="14271" max="14271" width="9.81640625" style="711" customWidth="1"/>
    <col min="14272" max="14272" width="11.453125" style="711" bestFit="1" customWidth="1"/>
    <col min="14273" max="14273" width="11.7265625" style="711" customWidth="1"/>
    <col min="14274" max="14274" width="12.7265625" style="711" customWidth="1"/>
    <col min="14275" max="14275" width="12.453125" style="711" customWidth="1"/>
    <col min="14276" max="14276" width="10.81640625" style="711" customWidth="1"/>
    <col min="14277" max="14277" width="11.453125" style="711" customWidth="1"/>
    <col min="14278" max="14525" width="8.7265625" style="711"/>
    <col min="14526" max="14526" width="34.54296875" style="711" customWidth="1"/>
    <col min="14527" max="14527" width="9.81640625" style="711" customWidth="1"/>
    <col min="14528" max="14528" width="11.453125" style="711" bestFit="1" customWidth="1"/>
    <col min="14529" max="14529" width="11.7265625" style="711" customWidth="1"/>
    <col min="14530" max="14530" width="12.7265625" style="711" customWidth="1"/>
    <col min="14531" max="14531" width="12.453125" style="711" customWidth="1"/>
    <col min="14532" max="14532" width="10.81640625" style="711" customWidth="1"/>
    <col min="14533" max="14533" width="11.453125" style="711" customWidth="1"/>
    <col min="14534" max="14781" width="8.7265625" style="711"/>
    <col min="14782" max="14782" width="34.54296875" style="711" customWidth="1"/>
    <col min="14783" max="14783" width="9.81640625" style="711" customWidth="1"/>
    <col min="14784" max="14784" width="11.453125" style="711" bestFit="1" customWidth="1"/>
    <col min="14785" max="14785" width="11.7265625" style="711" customWidth="1"/>
    <col min="14786" max="14786" width="12.7265625" style="711" customWidth="1"/>
    <col min="14787" max="14787" width="12.453125" style="711" customWidth="1"/>
    <col min="14788" max="14788" width="10.81640625" style="711" customWidth="1"/>
    <col min="14789" max="14789" width="11.453125" style="711" customWidth="1"/>
    <col min="14790" max="15037" width="8.7265625" style="711"/>
    <col min="15038" max="15038" width="34.54296875" style="711" customWidth="1"/>
    <col min="15039" max="15039" width="9.81640625" style="711" customWidth="1"/>
    <col min="15040" max="15040" width="11.453125" style="711" bestFit="1" customWidth="1"/>
    <col min="15041" max="15041" width="11.7265625" style="711" customWidth="1"/>
    <col min="15042" max="15042" width="12.7265625" style="711" customWidth="1"/>
    <col min="15043" max="15043" width="12.453125" style="711" customWidth="1"/>
    <col min="15044" max="15044" width="10.81640625" style="711" customWidth="1"/>
    <col min="15045" max="15045" width="11.453125" style="711" customWidth="1"/>
    <col min="15046" max="15293" width="8.7265625" style="711"/>
    <col min="15294" max="15294" width="34.54296875" style="711" customWidth="1"/>
    <col min="15295" max="15295" width="9.81640625" style="711" customWidth="1"/>
    <col min="15296" max="15296" width="11.453125" style="711" bestFit="1" customWidth="1"/>
    <col min="15297" max="15297" width="11.7265625" style="711" customWidth="1"/>
    <col min="15298" max="15298" width="12.7265625" style="711" customWidth="1"/>
    <col min="15299" max="15299" width="12.453125" style="711" customWidth="1"/>
    <col min="15300" max="15300" width="10.81640625" style="711" customWidth="1"/>
    <col min="15301" max="15301" width="11.453125" style="711" customWidth="1"/>
    <col min="15302" max="15549" width="8.7265625" style="711"/>
    <col min="15550" max="15550" width="34.54296875" style="711" customWidth="1"/>
    <col min="15551" max="15551" width="9.81640625" style="711" customWidth="1"/>
    <col min="15552" max="15552" width="11.453125" style="711" bestFit="1" customWidth="1"/>
    <col min="15553" max="15553" width="11.7265625" style="711" customWidth="1"/>
    <col min="15554" max="15554" width="12.7265625" style="711" customWidth="1"/>
    <col min="15555" max="15555" width="12.453125" style="711" customWidth="1"/>
    <col min="15556" max="15556" width="10.81640625" style="711" customWidth="1"/>
    <col min="15557" max="15557" width="11.453125" style="711" customWidth="1"/>
    <col min="15558" max="15805" width="8.7265625" style="711"/>
    <col min="15806" max="15806" width="34.54296875" style="711" customWidth="1"/>
    <col min="15807" max="15807" width="9.81640625" style="711" customWidth="1"/>
    <col min="15808" max="15808" width="11.453125" style="711" bestFit="1" customWidth="1"/>
    <col min="15809" max="15809" width="11.7265625" style="711" customWidth="1"/>
    <col min="15810" max="15810" width="12.7265625" style="711" customWidth="1"/>
    <col min="15811" max="15811" width="12.453125" style="711" customWidth="1"/>
    <col min="15812" max="15812" width="10.81640625" style="711" customWidth="1"/>
    <col min="15813" max="15813" width="11.453125" style="711" customWidth="1"/>
    <col min="15814" max="16061" width="8.7265625" style="711"/>
    <col min="16062" max="16062" width="34.54296875" style="711" customWidth="1"/>
    <col min="16063" max="16063" width="9.81640625" style="711" customWidth="1"/>
    <col min="16064" max="16064" width="11.453125" style="711" bestFit="1" customWidth="1"/>
    <col min="16065" max="16065" width="11.7265625" style="711" customWidth="1"/>
    <col min="16066" max="16066" width="12.7265625" style="711" customWidth="1"/>
    <col min="16067" max="16067" width="12.453125" style="711" customWidth="1"/>
    <col min="16068" max="16068" width="10.81640625" style="711" customWidth="1"/>
    <col min="16069" max="16069" width="11.453125" style="711" customWidth="1"/>
    <col min="16070" max="16384" width="8.7265625" style="711"/>
  </cols>
  <sheetData>
    <row r="1" spans="1:26" ht="30.75" customHeight="1" thickBot="1" x14ac:dyDescent="0.3">
      <c r="A1" s="29"/>
      <c r="B1" s="29"/>
      <c r="C1" s="29"/>
      <c r="D1" s="1391" t="s">
        <v>433</v>
      </c>
      <c r="E1" s="1392"/>
      <c r="F1" s="1392"/>
      <c r="G1" s="1392"/>
      <c r="H1" s="1392"/>
      <c r="I1" s="1392"/>
      <c r="J1" s="1392"/>
      <c r="K1" s="1392"/>
      <c r="L1" s="1392"/>
      <c r="M1" s="1392"/>
      <c r="N1" s="1392"/>
      <c r="O1" s="1392"/>
      <c r="P1" s="1393"/>
      <c r="Q1" s="855" t="s">
        <v>953</v>
      </c>
      <c r="R1" s="63"/>
      <c r="S1" s="63"/>
      <c r="T1" s="63"/>
      <c r="U1" s="63"/>
      <c r="V1" s="63"/>
      <c r="W1" s="63"/>
      <c r="X1" s="63"/>
      <c r="Y1" s="63"/>
      <c r="Z1" s="63"/>
    </row>
    <row r="2" spans="1:26" ht="22.5" customHeight="1" thickBot="1" x14ac:dyDescent="0.3">
      <c r="A2" s="29"/>
      <c r="B2" s="1083" t="s">
        <v>211</v>
      </c>
      <c r="C2" s="1177"/>
      <c r="D2" s="879"/>
      <c r="E2" s="944" t="s">
        <v>225</v>
      </c>
      <c r="F2" s="1394" t="s">
        <v>9</v>
      </c>
      <c r="G2" s="1395"/>
      <c r="H2" s="1395"/>
      <c r="I2" s="1395"/>
      <c r="J2" s="1395"/>
      <c r="K2" s="1395"/>
      <c r="L2" s="1395"/>
      <c r="M2" s="1395"/>
      <c r="N2" s="1395"/>
      <c r="O2" s="1395"/>
      <c r="P2" s="1396"/>
      <c r="Q2" s="63"/>
      <c r="R2" s="63"/>
      <c r="S2" s="63"/>
      <c r="T2" s="63"/>
      <c r="U2" s="63"/>
      <c r="V2" s="63"/>
      <c r="W2" s="63"/>
      <c r="X2" s="63"/>
      <c r="Y2" s="63"/>
      <c r="Z2" s="63"/>
    </row>
    <row r="3" spans="1:26" ht="32.15" customHeight="1" thickBot="1" x14ac:dyDescent="0.3">
      <c r="A3" s="29"/>
      <c r="B3" s="719" t="s">
        <v>212</v>
      </c>
      <c r="C3" s="719" t="s">
        <v>195</v>
      </c>
      <c r="D3" s="880"/>
      <c r="E3" s="945"/>
      <c r="F3" s="1397"/>
      <c r="G3" s="1398"/>
      <c r="H3" s="1398"/>
      <c r="I3" s="1398"/>
      <c r="J3" s="1398"/>
      <c r="K3" s="1398"/>
      <c r="L3" s="1398"/>
      <c r="M3" s="1398"/>
      <c r="N3" s="1398"/>
      <c r="O3" s="1398"/>
      <c r="P3" s="1399"/>
      <c r="Q3" s="63"/>
      <c r="R3" s="63"/>
      <c r="S3" s="63"/>
      <c r="T3" s="63"/>
      <c r="U3" s="63"/>
      <c r="V3" s="63"/>
      <c r="W3" s="63"/>
      <c r="X3" s="63"/>
      <c r="Y3" s="63"/>
      <c r="Z3" s="63"/>
    </row>
    <row r="4" spans="1:26" x14ac:dyDescent="0.25">
      <c r="B4" s="621"/>
      <c r="C4" s="718"/>
      <c r="D4" s="870" t="s">
        <v>946</v>
      </c>
      <c r="E4" s="153"/>
      <c r="F4" s="396"/>
      <c r="G4" s="396"/>
      <c r="H4" s="396"/>
      <c r="I4" s="396"/>
      <c r="J4" s="396"/>
      <c r="K4" s="397"/>
      <c r="L4" s="398"/>
      <c r="M4" s="398"/>
      <c r="N4" s="398"/>
      <c r="O4" s="399"/>
      <c r="P4" s="385"/>
      <c r="Q4" s="64"/>
      <c r="R4" s="64"/>
      <c r="S4" s="64"/>
      <c r="T4" s="64"/>
      <c r="U4" s="64"/>
      <c r="V4" s="64"/>
      <c r="W4" s="64"/>
      <c r="X4" s="64"/>
      <c r="Y4" s="64"/>
      <c r="Z4" s="64"/>
    </row>
    <row r="5" spans="1:26" ht="64.5" customHeight="1" x14ac:dyDescent="0.25">
      <c r="B5" s="1450" t="s">
        <v>295</v>
      </c>
      <c r="C5" s="1449"/>
      <c r="D5" s="871" t="s">
        <v>391</v>
      </c>
      <c r="E5" s="1440">
        <f>1/14</f>
        <v>7.1428571428571425E-2</v>
      </c>
      <c r="F5" s="1141" t="s">
        <v>537</v>
      </c>
      <c r="G5" s="1189"/>
      <c r="H5" s="776" t="s">
        <v>532</v>
      </c>
      <c r="I5" s="1115" t="s">
        <v>533</v>
      </c>
      <c r="J5" s="1115"/>
      <c r="K5" s="1115" t="s">
        <v>534</v>
      </c>
      <c r="L5" s="1115"/>
      <c r="M5" s="1115"/>
      <c r="N5" s="1115" t="s">
        <v>535</v>
      </c>
      <c r="O5" s="1115"/>
      <c r="P5" s="791" t="s">
        <v>536</v>
      </c>
      <c r="Q5" s="831" t="s">
        <v>888</v>
      </c>
      <c r="R5" s="64"/>
      <c r="S5" s="64"/>
      <c r="T5" s="64"/>
      <c r="U5" s="64"/>
      <c r="V5" s="64"/>
      <c r="W5" s="64"/>
      <c r="X5" s="64"/>
      <c r="Y5" s="64"/>
      <c r="Z5" s="64"/>
    </row>
    <row r="6" spans="1:26" ht="12.65" customHeight="1" x14ac:dyDescent="0.25">
      <c r="B6" s="1446"/>
      <c r="C6" s="1446"/>
      <c r="D6" s="871" t="s">
        <v>377</v>
      </c>
      <c r="E6" s="1442"/>
      <c r="F6" s="787" t="s">
        <v>3</v>
      </c>
      <c r="G6" s="779" t="s">
        <v>2</v>
      </c>
      <c r="H6" s="778" t="s">
        <v>196</v>
      </c>
      <c r="I6" s="1129" t="s">
        <v>196</v>
      </c>
      <c r="J6" s="1129"/>
      <c r="K6" s="1129" t="s">
        <v>196</v>
      </c>
      <c r="L6" s="1129"/>
      <c r="M6" s="1129"/>
      <c r="N6" s="1129" t="s">
        <v>196</v>
      </c>
      <c r="O6" s="1129"/>
      <c r="P6" s="793" t="s">
        <v>196</v>
      </c>
      <c r="Q6" s="681" t="s">
        <v>889</v>
      </c>
      <c r="R6" s="64"/>
      <c r="S6" s="64"/>
      <c r="T6" s="64"/>
      <c r="U6" s="64"/>
      <c r="V6" s="64"/>
      <c r="W6" s="64"/>
      <c r="X6" s="64"/>
      <c r="Y6" s="64"/>
      <c r="Z6" s="64"/>
    </row>
    <row r="7" spans="1:26" ht="14.15" customHeight="1" x14ac:dyDescent="0.25">
      <c r="B7" s="1446"/>
      <c r="C7" s="1446"/>
      <c r="D7" s="872"/>
      <c r="E7" s="1441"/>
      <c r="F7" s="808">
        <v>0</v>
      </c>
      <c r="G7" s="526">
        <v>1</v>
      </c>
      <c r="H7" s="809">
        <v>2</v>
      </c>
      <c r="I7" s="1293">
        <v>3</v>
      </c>
      <c r="J7" s="1293"/>
      <c r="K7" s="1293">
        <v>4</v>
      </c>
      <c r="L7" s="1293"/>
      <c r="M7" s="1293"/>
      <c r="N7" s="1293">
        <v>5</v>
      </c>
      <c r="O7" s="1293"/>
      <c r="P7" s="810">
        <v>6</v>
      </c>
      <c r="Q7" s="64"/>
      <c r="R7" s="64"/>
      <c r="S7" s="64"/>
      <c r="T7" s="64"/>
      <c r="U7" s="64"/>
      <c r="V7" s="64"/>
      <c r="W7" s="64"/>
      <c r="X7" s="64"/>
      <c r="Y7" s="64"/>
      <c r="Z7" s="64"/>
    </row>
    <row r="8" spans="1:26" ht="25.5" customHeight="1" x14ac:dyDescent="0.25">
      <c r="B8" s="1450" t="s">
        <v>295</v>
      </c>
      <c r="C8" s="993"/>
      <c r="D8" s="871"/>
      <c r="E8" s="1440">
        <f>1/14</f>
        <v>7.1428571428571425E-2</v>
      </c>
      <c r="F8" s="1380" t="s">
        <v>537</v>
      </c>
      <c r="G8" s="1381"/>
      <c r="H8" s="1380" t="s">
        <v>617</v>
      </c>
      <c r="I8" s="1381"/>
      <c r="J8" s="1381"/>
      <c r="K8" s="1381"/>
      <c r="L8" s="1381"/>
      <c r="M8" s="1381"/>
      <c r="N8" s="1381"/>
      <c r="O8" s="1381"/>
      <c r="P8" s="1384"/>
      <c r="Q8" s="64"/>
      <c r="R8" s="64"/>
      <c r="S8" s="64"/>
      <c r="T8" s="64"/>
      <c r="U8" s="64"/>
      <c r="V8" s="64"/>
      <c r="W8" s="64"/>
      <c r="X8" s="64"/>
      <c r="Y8" s="64"/>
      <c r="Z8" s="64"/>
    </row>
    <row r="9" spans="1:26" x14ac:dyDescent="0.25">
      <c r="B9" s="1450"/>
      <c r="C9" s="993"/>
      <c r="D9" s="871" t="s">
        <v>197</v>
      </c>
      <c r="E9" s="1442"/>
      <c r="F9" s="1382" t="s">
        <v>618</v>
      </c>
      <c r="G9" s="1383"/>
      <c r="H9" s="1411" t="s">
        <v>490</v>
      </c>
      <c r="I9" s="1378"/>
      <c r="J9" s="1378" t="s">
        <v>119</v>
      </c>
      <c r="K9" s="1378"/>
      <c r="L9" s="1378"/>
      <c r="M9" s="1378"/>
      <c r="N9" s="1389" t="s">
        <v>118</v>
      </c>
      <c r="O9" s="1389"/>
      <c r="P9" s="1390"/>
      <c r="Q9" s="681" t="s">
        <v>890</v>
      </c>
      <c r="R9" s="64"/>
      <c r="S9" s="64"/>
      <c r="T9" s="64"/>
      <c r="U9" s="64"/>
      <c r="V9" s="64"/>
      <c r="W9" s="64"/>
      <c r="X9" s="64"/>
      <c r="Y9" s="64"/>
      <c r="Z9" s="64"/>
    </row>
    <row r="10" spans="1:26" ht="20.5" customHeight="1" x14ac:dyDescent="0.25">
      <c r="B10" s="1448"/>
      <c r="C10" s="993"/>
      <c r="D10" s="871"/>
      <c r="E10" s="1441"/>
      <c r="F10" s="1265">
        <v>0</v>
      </c>
      <c r="G10" s="1274"/>
      <c r="H10" s="1299">
        <v>6</v>
      </c>
      <c r="I10" s="1297"/>
      <c r="J10" s="1297">
        <v>3</v>
      </c>
      <c r="K10" s="1297"/>
      <c r="L10" s="1297"/>
      <c r="M10" s="1297"/>
      <c r="N10" s="1297">
        <v>0</v>
      </c>
      <c r="O10" s="1297"/>
      <c r="P10" s="1298"/>
      <c r="Q10" s="63"/>
      <c r="R10" s="63"/>
      <c r="S10" s="63"/>
      <c r="T10" s="63"/>
      <c r="U10" s="63"/>
      <c r="V10" s="63"/>
      <c r="W10" s="63"/>
      <c r="X10" s="63"/>
      <c r="Y10" s="63"/>
      <c r="Z10" s="63"/>
    </row>
    <row r="11" spans="1:26" x14ac:dyDescent="0.25">
      <c r="B11" s="1466" t="s">
        <v>295</v>
      </c>
      <c r="C11" s="684"/>
      <c r="D11" s="871"/>
      <c r="E11" s="1440">
        <f>1/14</f>
        <v>7.1428571428571425E-2</v>
      </c>
      <c r="F11" s="1380" t="s">
        <v>490</v>
      </c>
      <c r="G11" s="1381"/>
      <c r="H11" s="1381"/>
      <c r="I11" s="1381"/>
      <c r="J11" s="1381" t="s">
        <v>119</v>
      </c>
      <c r="K11" s="1381"/>
      <c r="L11" s="1381"/>
      <c r="M11" s="1381"/>
      <c r="N11" s="1381" t="s">
        <v>118</v>
      </c>
      <c r="O11" s="1381"/>
      <c r="P11" s="1384"/>
      <c r="Q11" s="63"/>
      <c r="R11" s="63"/>
      <c r="S11" s="63"/>
      <c r="T11" s="63"/>
      <c r="U11" s="63"/>
      <c r="V11" s="63"/>
      <c r="W11" s="63"/>
      <c r="X11" s="63"/>
      <c r="Y11" s="63"/>
      <c r="Z11" s="63"/>
    </row>
    <row r="12" spans="1:26" ht="20" x14ac:dyDescent="0.25">
      <c r="B12" s="1446"/>
      <c r="C12" s="1450"/>
      <c r="D12" s="871" t="s">
        <v>363</v>
      </c>
      <c r="E12" s="1442"/>
      <c r="F12" s="1411" t="s">
        <v>2</v>
      </c>
      <c r="G12" s="1378"/>
      <c r="H12" s="1378" t="s">
        <v>3</v>
      </c>
      <c r="I12" s="1378"/>
      <c r="J12" s="1409" t="s">
        <v>196</v>
      </c>
      <c r="K12" s="1409"/>
      <c r="L12" s="1409"/>
      <c r="M12" s="1409"/>
      <c r="N12" s="1443" t="s">
        <v>196</v>
      </c>
      <c r="O12" s="1443"/>
      <c r="P12" s="1444"/>
      <c r="Q12" s="680" t="s">
        <v>891</v>
      </c>
      <c r="R12" s="63"/>
      <c r="S12" s="63"/>
      <c r="T12" s="63"/>
      <c r="U12" s="63"/>
      <c r="V12" s="63"/>
      <c r="W12" s="63"/>
      <c r="X12" s="63"/>
      <c r="Y12" s="63"/>
      <c r="Z12" s="63"/>
    </row>
    <row r="13" spans="1:26" x14ac:dyDescent="0.25">
      <c r="B13" s="1446"/>
      <c r="C13" s="1450"/>
      <c r="D13" s="871"/>
      <c r="E13" s="1441"/>
      <c r="F13" s="1299">
        <v>6</v>
      </c>
      <c r="G13" s="1297"/>
      <c r="H13" s="1297">
        <v>0</v>
      </c>
      <c r="I13" s="1297"/>
      <c r="J13" s="1245">
        <v>0</v>
      </c>
      <c r="K13" s="1245"/>
      <c r="L13" s="1245"/>
      <c r="M13" s="1245"/>
      <c r="N13" s="1245">
        <v>0</v>
      </c>
      <c r="O13" s="1245"/>
      <c r="P13" s="1248"/>
      <c r="Q13" s="63"/>
      <c r="R13" s="63"/>
      <c r="S13" s="63"/>
      <c r="T13" s="63"/>
      <c r="U13" s="63"/>
      <c r="V13" s="63"/>
      <c r="W13" s="63"/>
      <c r="X13" s="63"/>
      <c r="Y13" s="63"/>
      <c r="Z13" s="63"/>
    </row>
    <row r="14" spans="1:26" ht="35.5" customHeight="1" x14ac:dyDescent="0.25">
      <c r="B14" s="993" t="s">
        <v>295</v>
      </c>
      <c r="C14" s="993"/>
      <c r="D14" s="873" t="s">
        <v>387</v>
      </c>
      <c r="E14" s="1442">
        <f>1/14</f>
        <v>7.1428571428571425E-2</v>
      </c>
      <c r="F14" s="1109" t="s">
        <v>3</v>
      </c>
      <c r="G14" s="1110"/>
      <c r="H14" s="1110"/>
      <c r="I14" s="1110"/>
      <c r="J14" s="1110" t="s">
        <v>531</v>
      </c>
      <c r="K14" s="1110"/>
      <c r="L14" s="1110"/>
      <c r="M14" s="1110"/>
      <c r="N14" s="1110" t="s">
        <v>2</v>
      </c>
      <c r="O14" s="1110"/>
      <c r="P14" s="1261"/>
      <c r="Q14" s="682" t="s">
        <v>892</v>
      </c>
      <c r="R14" s="63"/>
      <c r="S14" s="63"/>
      <c r="T14" s="63"/>
      <c r="U14" s="63"/>
      <c r="V14" s="63"/>
      <c r="W14" s="66"/>
      <c r="X14" s="66"/>
      <c r="Y14" s="66"/>
      <c r="Z14" s="66"/>
    </row>
    <row r="15" spans="1:26" x14ac:dyDescent="0.25">
      <c r="B15" s="993"/>
      <c r="C15" s="993"/>
      <c r="D15" s="881"/>
      <c r="E15" s="1441"/>
      <c r="F15" s="1299">
        <v>0</v>
      </c>
      <c r="G15" s="1297"/>
      <c r="H15" s="1297"/>
      <c r="I15" s="1297"/>
      <c r="J15" s="1297">
        <v>1</v>
      </c>
      <c r="K15" s="1297"/>
      <c r="L15" s="1297"/>
      <c r="M15" s="1297"/>
      <c r="N15" s="1297">
        <v>6</v>
      </c>
      <c r="O15" s="1297"/>
      <c r="P15" s="1298"/>
      <c r="Q15" s="66"/>
      <c r="R15" s="63"/>
      <c r="S15" s="63"/>
      <c r="T15" s="63"/>
      <c r="U15" s="63"/>
      <c r="V15" s="63"/>
      <c r="W15" s="66"/>
      <c r="X15" s="66"/>
      <c r="Y15" s="66"/>
      <c r="Z15" s="66"/>
    </row>
    <row r="16" spans="1:26" ht="38.5" customHeight="1" x14ac:dyDescent="0.25">
      <c r="B16" s="1375" t="s">
        <v>295</v>
      </c>
      <c r="C16" s="908"/>
      <c r="D16" s="401" t="s">
        <v>464</v>
      </c>
      <c r="E16" s="1412">
        <f>1/14</f>
        <v>7.1428571428571425E-2</v>
      </c>
      <c r="F16" s="1380" t="s">
        <v>2</v>
      </c>
      <c r="G16" s="1414"/>
      <c r="H16" s="1414"/>
      <c r="I16" s="1414"/>
      <c r="J16" s="1414"/>
      <c r="K16" s="1380" t="s">
        <v>3</v>
      </c>
      <c r="L16" s="1414"/>
      <c r="M16" s="1414"/>
      <c r="N16" s="1414"/>
      <c r="O16" s="1414"/>
      <c r="P16" s="1416"/>
      <c r="Q16" s="682" t="s">
        <v>896</v>
      </c>
      <c r="R16" s="63"/>
      <c r="S16" s="63"/>
      <c r="T16" s="63"/>
      <c r="U16" s="63"/>
      <c r="V16" s="63"/>
      <c r="W16" s="66"/>
      <c r="X16" s="66"/>
      <c r="Y16" s="66"/>
      <c r="Z16" s="66"/>
    </row>
    <row r="17" spans="1:26" x14ac:dyDescent="0.25">
      <c r="B17" s="1376"/>
      <c r="C17" s="908"/>
      <c r="D17" s="720"/>
      <c r="E17" s="1413"/>
      <c r="F17" s="1254">
        <v>6</v>
      </c>
      <c r="G17" s="1415"/>
      <c r="H17" s="1415"/>
      <c r="I17" s="1415"/>
      <c r="J17" s="1415"/>
      <c r="K17" s="1254">
        <v>0</v>
      </c>
      <c r="L17" s="1415"/>
      <c r="M17" s="1415"/>
      <c r="N17" s="1415"/>
      <c r="O17" s="1415"/>
      <c r="P17" s="1417"/>
      <c r="Q17" s="66"/>
      <c r="R17" s="63"/>
      <c r="S17" s="63"/>
      <c r="T17" s="63"/>
      <c r="U17" s="63"/>
      <c r="V17" s="63"/>
      <c r="W17" s="66"/>
      <c r="X17" s="66"/>
      <c r="Y17" s="66"/>
      <c r="Z17" s="66"/>
    </row>
    <row r="18" spans="1:26" ht="17.5" customHeight="1" x14ac:dyDescent="0.25">
      <c r="B18" s="716"/>
      <c r="C18" s="716"/>
      <c r="D18" s="875" t="s">
        <v>943</v>
      </c>
      <c r="E18" s="389"/>
      <c r="F18" s="802"/>
      <c r="G18" s="802"/>
      <c r="H18" s="802"/>
      <c r="I18" s="802"/>
      <c r="J18" s="802"/>
      <c r="K18" s="802"/>
      <c r="L18" s="802"/>
      <c r="M18" s="802"/>
      <c r="N18" s="802"/>
      <c r="O18" s="802"/>
      <c r="P18" s="803"/>
      <c r="Q18" s="63"/>
      <c r="R18" s="63"/>
      <c r="S18" s="63"/>
      <c r="T18" s="63"/>
      <c r="U18" s="63"/>
      <c r="V18" s="63"/>
      <c r="W18" s="63"/>
      <c r="X18" s="63"/>
      <c r="Y18" s="63"/>
      <c r="Z18" s="63"/>
    </row>
    <row r="19" spans="1:26" ht="33" customHeight="1" x14ac:dyDescent="0.25">
      <c r="B19" s="993" t="s">
        <v>295</v>
      </c>
      <c r="C19" s="684"/>
      <c r="D19" s="873" t="s">
        <v>380</v>
      </c>
      <c r="E19" s="390"/>
      <c r="F19" s="1419" t="s">
        <v>222</v>
      </c>
      <c r="G19" s="1273" t="s">
        <v>2</v>
      </c>
      <c r="H19" s="1067"/>
      <c r="I19" s="1284"/>
      <c r="J19" s="1067" t="s">
        <v>491</v>
      </c>
      <c r="K19" s="1067"/>
      <c r="L19" s="1067"/>
      <c r="M19" s="1249"/>
      <c r="N19" s="1273" t="s">
        <v>3</v>
      </c>
      <c r="O19" s="1067"/>
      <c r="P19" s="1068"/>
      <c r="Q19" s="680" t="s">
        <v>893</v>
      </c>
      <c r="R19" s="63"/>
      <c r="S19" s="63"/>
      <c r="T19" s="63"/>
      <c r="U19" s="63"/>
      <c r="V19" s="63"/>
      <c r="W19" s="63"/>
      <c r="X19" s="63"/>
      <c r="Y19" s="63"/>
      <c r="Z19" s="63"/>
    </row>
    <row r="20" spans="1:26" ht="34" customHeight="1" x14ac:dyDescent="0.25">
      <c r="B20" s="1404"/>
      <c r="C20" s="684"/>
      <c r="D20" s="876"/>
      <c r="E20" s="391"/>
      <c r="F20" s="1420"/>
      <c r="G20" s="1230" t="s">
        <v>223</v>
      </c>
      <c r="H20" s="1092"/>
      <c r="I20" s="1231"/>
      <c r="J20" s="802" t="s">
        <v>2</v>
      </c>
      <c r="K20" s="1250" t="s">
        <v>491</v>
      </c>
      <c r="L20" s="1250"/>
      <c r="M20" s="166" t="s">
        <v>3</v>
      </c>
      <c r="N20" s="90" t="s">
        <v>2</v>
      </c>
      <c r="O20" s="802" t="s">
        <v>155</v>
      </c>
      <c r="P20" s="803" t="s">
        <v>3</v>
      </c>
      <c r="Q20" s="63"/>
      <c r="R20" s="63"/>
      <c r="S20" s="63"/>
      <c r="T20" s="63"/>
      <c r="U20" s="63"/>
      <c r="V20" s="63"/>
      <c r="W20" s="63"/>
      <c r="X20" s="63"/>
      <c r="Y20" s="63"/>
      <c r="Z20" s="63"/>
    </row>
    <row r="21" spans="1:26" ht="25" customHeight="1" x14ac:dyDescent="0.25">
      <c r="B21" s="1404"/>
      <c r="C21" s="684" t="s">
        <v>1</v>
      </c>
      <c r="D21" s="876" t="s">
        <v>378</v>
      </c>
      <c r="E21" s="823">
        <f>(1/14)*(1/2)</f>
        <v>3.5714285714285712E-2</v>
      </c>
      <c r="F21" s="388">
        <v>0</v>
      </c>
      <c r="G21" s="1262">
        <v>6</v>
      </c>
      <c r="H21" s="1263"/>
      <c r="I21" s="1408"/>
      <c r="J21" s="804">
        <v>3</v>
      </c>
      <c r="K21" s="1263">
        <v>4</v>
      </c>
      <c r="L21" s="1263"/>
      <c r="M21" s="820">
        <v>5</v>
      </c>
      <c r="N21" s="804">
        <v>0</v>
      </c>
      <c r="O21" s="804">
        <v>1.5</v>
      </c>
      <c r="P21" s="805">
        <v>3</v>
      </c>
      <c r="Q21" s="680" t="s">
        <v>894</v>
      </c>
      <c r="R21" s="63"/>
      <c r="S21" s="63"/>
      <c r="T21" s="63"/>
      <c r="U21" s="63"/>
      <c r="V21" s="63"/>
      <c r="W21" s="63"/>
      <c r="X21" s="63"/>
      <c r="Y21" s="63"/>
      <c r="Z21" s="63"/>
    </row>
    <row r="22" spans="1:26" ht="23.15" customHeight="1" thickBot="1" x14ac:dyDescent="0.3">
      <c r="B22" s="1405"/>
      <c r="C22" s="684" t="s">
        <v>1</v>
      </c>
      <c r="D22" s="877" t="s">
        <v>379</v>
      </c>
      <c r="E22" s="878">
        <f>(1/14)*(1/2)</f>
        <v>3.5714285714285712E-2</v>
      </c>
      <c r="F22" s="161">
        <v>0</v>
      </c>
      <c r="G22" s="1452">
        <v>6</v>
      </c>
      <c r="H22" s="1283"/>
      <c r="I22" s="1283"/>
      <c r="J22" s="825">
        <v>5</v>
      </c>
      <c r="K22" s="1283">
        <v>4</v>
      </c>
      <c r="L22" s="1283"/>
      <c r="M22" s="821">
        <v>3</v>
      </c>
      <c r="N22" s="807">
        <v>3</v>
      </c>
      <c r="O22" s="807">
        <v>1.5</v>
      </c>
      <c r="P22" s="828">
        <v>0</v>
      </c>
      <c r="Q22" s="680" t="s">
        <v>895</v>
      </c>
      <c r="R22" s="63"/>
      <c r="S22" s="63"/>
      <c r="T22" s="63"/>
      <c r="U22" s="63"/>
      <c r="V22" s="63"/>
      <c r="W22" s="63"/>
      <c r="X22" s="63"/>
      <c r="Y22" s="63"/>
      <c r="Z22" s="63"/>
    </row>
    <row r="23" spans="1:26" ht="13.5" customHeight="1" thickBot="1" x14ac:dyDescent="0.3">
      <c r="B23" s="712"/>
      <c r="C23" s="712"/>
      <c r="D23" s="81" t="s">
        <v>0</v>
      </c>
      <c r="E23" s="1074" t="s">
        <v>214</v>
      </c>
      <c r="F23" s="1074"/>
      <c r="G23" s="1074"/>
      <c r="H23" s="1074"/>
      <c r="I23" s="1074"/>
      <c r="J23" s="1074"/>
      <c r="K23" s="1074"/>
      <c r="L23" s="1074"/>
      <c r="M23" s="1074"/>
      <c r="N23" s="1074"/>
      <c r="O23" s="1074"/>
      <c r="P23" s="1354"/>
    </row>
    <row r="24" spans="1:26" ht="12.65" customHeight="1" x14ac:dyDescent="0.25">
      <c r="D24" s="1006" t="s">
        <v>399</v>
      </c>
      <c r="E24" s="1006"/>
      <c r="F24" s="1006"/>
      <c r="G24" s="1006"/>
      <c r="H24" s="1006"/>
      <c r="I24" s="1006"/>
      <c r="J24" s="1006"/>
      <c r="K24" s="1006"/>
      <c r="L24" s="1006"/>
      <c r="M24" s="1006"/>
      <c r="N24" s="1006"/>
      <c r="O24" s="1006"/>
      <c r="P24" s="1006"/>
      <c r="Q24" s="1465"/>
      <c r="R24" s="1465"/>
      <c r="S24" s="1465"/>
      <c r="T24" s="1465"/>
    </row>
    <row r="25" spans="1:26" x14ac:dyDescent="0.25">
      <c r="D25" s="1421" t="s">
        <v>203</v>
      </c>
      <c r="E25" s="1421"/>
      <c r="F25" s="1421"/>
      <c r="G25" s="1421"/>
      <c r="H25" s="1421"/>
      <c r="I25" s="1421"/>
      <c r="J25" s="1421"/>
      <c r="K25" s="1421"/>
      <c r="L25" s="1421"/>
      <c r="M25" s="1421"/>
      <c r="N25" s="1421"/>
      <c r="O25" s="1421"/>
      <c r="P25" s="1421"/>
    </row>
    <row r="26" spans="1:26" ht="22" customHeight="1" x14ac:dyDescent="0.25">
      <c r="A26" s="746"/>
      <c r="B26" s="746"/>
      <c r="C26" s="746"/>
      <c r="D26" s="1464" t="s">
        <v>390</v>
      </c>
      <c r="E26" s="1464"/>
      <c r="F26" s="1464"/>
      <c r="G26" s="1464"/>
      <c r="H26" s="1464"/>
      <c r="I26" s="1464"/>
      <c r="J26" s="1464"/>
      <c r="K26" s="1464"/>
      <c r="L26" s="1464"/>
      <c r="M26" s="1464"/>
      <c r="N26" s="1464"/>
      <c r="O26" s="1464"/>
      <c r="P26" s="1464"/>
    </row>
    <row r="27" spans="1:26" ht="25.5" customHeight="1" x14ac:dyDescent="0.25">
      <c r="D27" s="943" t="s">
        <v>451</v>
      </c>
      <c r="E27" s="943"/>
      <c r="F27" s="943"/>
      <c r="G27" s="943"/>
      <c r="H27" s="943"/>
      <c r="I27" s="943"/>
      <c r="J27" s="943"/>
      <c r="K27" s="943"/>
      <c r="L27" s="943"/>
      <c r="M27" s="943"/>
      <c r="N27" s="943"/>
      <c r="O27" s="943"/>
      <c r="P27" s="943"/>
    </row>
  </sheetData>
  <mergeCells count="75">
    <mergeCell ref="F13:G13"/>
    <mergeCell ref="H13:I13"/>
    <mergeCell ref="J13:M13"/>
    <mergeCell ref="N13:P13"/>
    <mergeCell ref="E11:E13"/>
    <mergeCell ref="F10:G10"/>
    <mergeCell ref="J10:M10"/>
    <mergeCell ref="C14:C15"/>
    <mergeCell ref="E8:E10"/>
    <mergeCell ref="H8:P8"/>
    <mergeCell ref="H10:I10"/>
    <mergeCell ref="F11:I11"/>
    <mergeCell ref="C12:C13"/>
    <mergeCell ref="F12:G12"/>
    <mergeCell ref="H12:I12"/>
    <mergeCell ref="J12:M12"/>
    <mergeCell ref="N12:P12"/>
    <mergeCell ref="N10:P10"/>
    <mergeCell ref="J11:M11"/>
    <mergeCell ref="N11:P11"/>
    <mergeCell ref="N14:P14"/>
    <mergeCell ref="G19:I19"/>
    <mergeCell ref="N15:P15"/>
    <mergeCell ref="B19:B22"/>
    <mergeCell ref="B14:B15"/>
    <mergeCell ref="B8:B10"/>
    <mergeCell ref="C8:C10"/>
    <mergeCell ref="B11:B13"/>
    <mergeCell ref="N19:P19"/>
    <mergeCell ref="G20:I20"/>
    <mergeCell ref="K20:L20"/>
    <mergeCell ref="E14:E15"/>
    <mergeCell ref="F14:I14"/>
    <mergeCell ref="J14:M14"/>
    <mergeCell ref="F15:I15"/>
    <mergeCell ref="J15:M15"/>
    <mergeCell ref="J19:M19"/>
    <mergeCell ref="F5:G5"/>
    <mergeCell ref="D26:P26"/>
    <mergeCell ref="D27:P27"/>
    <mergeCell ref="F8:G8"/>
    <mergeCell ref="F9:G9"/>
    <mergeCell ref="H9:I9"/>
    <mergeCell ref="J9:M9"/>
    <mergeCell ref="N9:P9"/>
    <mergeCell ref="D25:P25"/>
    <mergeCell ref="E23:P23"/>
    <mergeCell ref="D24:T24"/>
    <mergeCell ref="F19:F20"/>
    <mergeCell ref="G22:I22"/>
    <mergeCell ref="K22:L22"/>
    <mergeCell ref="G21:I21"/>
    <mergeCell ref="K21:L21"/>
    <mergeCell ref="D1:P1"/>
    <mergeCell ref="E2:E3"/>
    <mergeCell ref="F2:P3"/>
    <mergeCell ref="C5:C7"/>
    <mergeCell ref="E5:E7"/>
    <mergeCell ref="I5:J5"/>
    <mergeCell ref="K5:M5"/>
    <mergeCell ref="N5:O5"/>
    <mergeCell ref="I6:J6"/>
    <mergeCell ref="K6:M6"/>
    <mergeCell ref="N6:O6"/>
    <mergeCell ref="I7:J7"/>
    <mergeCell ref="K7:M7"/>
    <mergeCell ref="N7:O7"/>
    <mergeCell ref="B2:C2"/>
    <mergeCell ref="B5:B7"/>
    <mergeCell ref="B16:B17"/>
    <mergeCell ref="E16:E17"/>
    <mergeCell ref="F16:J16"/>
    <mergeCell ref="K16:P16"/>
    <mergeCell ref="F17:J17"/>
    <mergeCell ref="K17:P17"/>
  </mergeCells>
  <printOptions horizontalCentered="1"/>
  <pageMargins left="0.23622047244094491" right="0.23622047244094491" top="0.39370078740157483" bottom="0.39370078740157483" header="0.31496062992125984" footer="0.31496062992125984"/>
  <pageSetup paperSize="9" scale="70" fitToWidth="0" orientation="landscape" r:id="rId1"/>
  <headerFooter>
    <oddFooter>&amp;C_x000D_&amp;1#&amp;"Calibri"&amp;10&amp;K0000FF Restricted Use - À usage restreint</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0F877-1DD3-494E-BC68-34872BF621AA}">
  <sheetPr codeName="Sheet31"/>
  <dimension ref="A1:V28"/>
  <sheetViews>
    <sheetView topLeftCell="C1" zoomScale="70" zoomScaleNormal="70" zoomScalePageLayoutView="90" workbookViewId="0">
      <selection activeCell="D9" sqref="D9"/>
    </sheetView>
  </sheetViews>
  <sheetFormatPr defaultRowHeight="12.5" x14ac:dyDescent="0.25"/>
  <cols>
    <col min="1" max="1" width="3.7265625" style="711" customWidth="1"/>
    <col min="2" max="2" width="7.81640625" style="711" customWidth="1"/>
    <col min="3" max="3" width="8" style="711" customWidth="1"/>
    <col min="4" max="4" width="47.7265625" style="711" customWidth="1"/>
    <col min="5" max="5" width="6.81640625" style="711" customWidth="1"/>
    <col min="6" max="6" width="20" style="711" customWidth="1"/>
    <col min="7" max="7" width="14.7265625" style="711" customWidth="1"/>
    <col min="8" max="8" width="12.453125" style="711" customWidth="1"/>
    <col min="9" max="18" width="9.453125" style="711" customWidth="1"/>
    <col min="19" max="19" width="24.1796875" style="711" customWidth="1"/>
    <col min="20" max="187" width="8.7265625" style="711"/>
    <col min="188" max="188" width="34.54296875" style="711" customWidth="1"/>
    <col min="189" max="189" width="9.81640625" style="711" customWidth="1"/>
    <col min="190" max="190" width="11.453125" style="711" bestFit="1" customWidth="1"/>
    <col min="191" max="191" width="11.7265625" style="711" customWidth="1"/>
    <col min="192" max="192" width="12.7265625" style="711" customWidth="1"/>
    <col min="193" max="193" width="12.453125" style="711" customWidth="1"/>
    <col min="194" max="194" width="10.81640625" style="711" customWidth="1"/>
    <col min="195" max="195" width="11.453125" style="711" customWidth="1"/>
    <col min="196" max="443" width="8.7265625" style="711"/>
    <col min="444" max="444" width="34.54296875" style="711" customWidth="1"/>
    <col min="445" max="445" width="9.81640625" style="711" customWidth="1"/>
    <col min="446" max="446" width="11.453125" style="711" bestFit="1" customWidth="1"/>
    <col min="447" max="447" width="11.7265625" style="711" customWidth="1"/>
    <col min="448" max="448" width="12.7265625" style="711" customWidth="1"/>
    <col min="449" max="449" width="12.453125" style="711" customWidth="1"/>
    <col min="450" max="450" width="10.81640625" style="711" customWidth="1"/>
    <col min="451" max="451" width="11.453125" style="711" customWidth="1"/>
    <col min="452" max="699" width="8.7265625" style="711"/>
    <col min="700" max="700" width="34.54296875" style="711" customWidth="1"/>
    <col min="701" max="701" width="9.81640625" style="711" customWidth="1"/>
    <col min="702" max="702" width="11.453125" style="711" bestFit="1" customWidth="1"/>
    <col min="703" max="703" width="11.7265625" style="711" customWidth="1"/>
    <col min="704" max="704" width="12.7265625" style="711" customWidth="1"/>
    <col min="705" max="705" width="12.453125" style="711" customWidth="1"/>
    <col min="706" max="706" width="10.81640625" style="711" customWidth="1"/>
    <col min="707" max="707" width="11.453125" style="711" customWidth="1"/>
    <col min="708" max="955" width="8.7265625" style="711"/>
    <col min="956" max="956" width="34.54296875" style="711" customWidth="1"/>
    <col min="957" max="957" width="9.81640625" style="711" customWidth="1"/>
    <col min="958" max="958" width="11.453125" style="711" bestFit="1" customWidth="1"/>
    <col min="959" max="959" width="11.7265625" style="711" customWidth="1"/>
    <col min="960" max="960" width="12.7265625" style="711" customWidth="1"/>
    <col min="961" max="961" width="12.453125" style="711" customWidth="1"/>
    <col min="962" max="962" width="10.81640625" style="711" customWidth="1"/>
    <col min="963" max="963" width="11.453125" style="711" customWidth="1"/>
    <col min="964" max="1211" width="8.7265625" style="711"/>
    <col min="1212" max="1212" width="34.54296875" style="711" customWidth="1"/>
    <col min="1213" max="1213" width="9.81640625" style="711" customWidth="1"/>
    <col min="1214" max="1214" width="11.453125" style="711" bestFit="1" customWidth="1"/>
    <col min="1215" max="1215" width="11.7265625" style="711" customWidth="1"/>
    <col min="1216" max="1216" width="12.7265625" style="711" customWidth="1"/>
    <col min="1217" max="1217" width="12.453125" style="711" customWidth="1"/>
    <col min="1218" max="1218" width="10.81640625" style="711" customWidth="1"/>
    <col min="1219" max="1219" width="11.453125" style="711" customWidth="1"/>
    <col min="1220" max="1467" width="8.7265625" style="711"/>
    <col min="1468" max="1468" width="34.54296875" style="711" customWidth="1"/>
    <col min="1469" max="1469" width="9.81640625" style="711" customWidth="1"/>
    <col min="1470" max="1470" width="11.453125" style="711" bestFit="1" customWidth="1"/>
    <col min="1471" max="1471" width="11.7265625" style="711" customWidth="1"/>
    <col min="1472" max="1472" width="12.7265625" style="711" customWidth="1"/>
    <col min="1473" max="1473" width="12.453125" style="711" customWidth="1"/>
    <col min="1474" max="1474" width="10.81640625" style="711" customWidth="1"/>
    <col min="1475" max="1475" width="11.453125" style="711" customWidth="1"/>
    <col min="1476" max="1723" width="8.7265625" style="711"/>
    <col min="1724" max="1724" width="34.54296875" style="711" customWidth="1"/>
    <col min="1725" max="1725" width="9.81640625" style="711" customWidth="1"/>
    <col min="1726" max="1726" width="11.453125" style="711" bestFit="1" customWidth="1"/>
    <col min="1727" max="1727" width="11.7265625" style="711" customWidth="1"/>
    <col min="1728" max="1728" width="12.7265625" style="711" customWidth="1"/>
    <col min="1729" max="1729" width="12.453125" style="711" customWidth="1"/>
    <col min="1730" max="1730" width="10.81640625" style="711" customWidth="1"/>
    <col min="1731" max="1731" width="11.453125" style="711" customWidth="1"/>
    <col min="1732" max="1979" width="8.7265625" style="711"/>
    <col min="1980" max="1980" width="34.54296875" style="711" customWidth="1"/>
    <col min="1981" max="1981" width="9.81640625" style="711" customWidth="1"/>
    <col min="1982" max="1982" width="11.453125" style="711" bestFit="1" customWidth="1"/>
    <col min="1983" max="1983" width="11.7265625" style="711" customWidth="1"/>
    <col min="1984" max="1984" width="12.7265625" style="711" customWidth="1"/>
    <col min="1985" max="1985" width="12.453125" style="711" customWidth="1"/>
    <col min="1986" max="1986" width="10.81640625" style="711" customWidth="1"/>
    <col min="1987" max="1987" width="11.453125" style="711" customWidth="1"/>
    <col min="1988" max="2235" width="8.7265625" style="711"/>
    <col min="2236" max="2236" width="34.54296875" style="711" customWidth="1"/>
    <col min="2237" max="2237" width="9.81640625" style="711" customWidth="1"/>
    <col min="2238" max="2238" width="11.453125" style="711" bestFit="1" customWidth="1"/>
    <col min="2239" max="2239" width="11.7265625" style="711" customWidth="1"/>
    <col min="2240" max="2240" width="12.7265625" style="711" customWidth="1"/>
    <col min="2241" max="2241" width="12.453125" style="711" customWidth="1"/>
    <col min="2242" max="2242" width="10.81640625" style="711" customWidth="1"/>
    <col min="2243" max="2243" width="11.453125" style="711" customWidth="1"/>
    <col min="2244" max="2491" width="8.7265625" style="711"/>
    <col min="2492" max="2492" width="34.54296875" style="711" customWidth="1"/>
    <col min="2493" max="2493" width="9.81640625" style="711" customWidth="1"/>
    <col min="2494" max="2494" width="11.453125" style="711" bestFit="1" customWidth="1"/>
    <col min="2495" max="2495" width="11.7265625" style="711" customWidth="1"/>
    <col min="2496" max="2496" width="12.7265625" style="711" customWidth="1"/>
    <col min="2497" max="2497" width="12.453125" style="711" customWidth="1"/>
    <col min="2498" max="2498" width="10.81640625" style="711" customWidth="1"/>
    <col min="2499" max="2499" width="11.453125" style="711" customWidth="1"/>
    <col min="2500" max="2747" width="8.7265625" style="711"/>
    <col min="2748" max="2748" width="34.54296875" style="711" customWidth="1"/>
    <col min="2749" max="2749" width="9.81640625" style="711" customWidth="1"/>
    <col min="2750" max="2750" width="11.453125" style="711" bestFit="1" customWidth="1"/>
    <col min="2751" max="2751" width="11.7265625" style="711" customWidth="1"/>
    <col min="2752" max="2752" width="12.7265625" style="711" customWidth="1"/>
    <col min="2753" max="2753" width="12.453125" style="711" customWidth="1"/>
    <col min="2754" max="2754" width="10.81640625" style="711" customWidth="1"/>
    <col min="2755" max="2755" width="11.453125" style="711" customWidth="1"/>
    <col min="2756" max="3003" width="8.7265625" style="711"/>
    <col min="3004" max="3004" width="34.54296875" style="711" customWidth="1"/>
    <col min="3005" max="3005" width="9.81640625" style="711" customWidth="1"/>
    <col min="3006" max="3006" width="11.453125" style="711" bestFit="1" customWidth="1"/>
    <col min="3007" max="3007" width="11.7265625" style="711" customWidth="1"/>
    <col min="3008" max="3008" width="12.7265625" style="711" customWidth="1"/>
    <col min="3009" max="3009" width="12.453125" style="711" customWidth="1"/>
    <col min="3010" max="3010" width="10.81640625" style="711" customWidth="1"/>
    <col min="3011" max="3011" width="11.453125" style="711" customWidth="1"/>
    <col min="3012" max="3259" width="8.7265625" style="711"/>
    <col min="3260" max="3260" width="34.54296875" style="711" customWidth="1"/>
    <col min="3261" max="3261" width="9.81640625" style="711" customWidth="1"/>
    <col min="3262" max="3262" width="11.453125" style="711" bestFit="1" customWidth="1"/>
    <col min="3263" max="3263" width="11.7265625" style="711" customWidth="1"/>
    <col min="3264" max="3264" width="12.7265625" style="711" customWidth="1"/>
    <col min="3265" max="3265" width="12.453125" style="711" customWidth="1"/>
    <col min="3266" max="3266" width="10.81640625" style="711" customWidth="1"/>
    <col min="3267" max="3267" width="11.453125" style="711" customWidth="1"/>
    <col min="3268" max="3515" width="8.7265625" style="711"/>
    <col min="3516" max="3516" width="34.54296875" style="711" customWidth="1"/>
    <col min="3517" max="3517" width="9.81640625" style="711" customWidth="1"/>
    <col min="3518" max="3518" width="11.453125" style="711" bestFit="1" customWidth="1"/>
    <col min="3519" max="3519" width="11.7265625" style="711" customWidth="1"/>
    <col min="3520" max="3520" width="12.7265625" style="711" customWidth="1"/>
    <col min="3521" max="3521" width="12.453125" style="711" customWidth="1"/>
    <col min="3522" max="3522" width="10.81640625" style="711" customWidth="1"/>
    <col min="3523" max="3523" width="11.453125" style="711" customWidth="1"/>
    <col min="3524" max="3771" width="8.7265625" style="711"/>
    <col min="3772" max="3772" width="34.54296875" style="711" customWidth="1"/>
    <col min="3773" max="3773" width="9.81640625" style="711" customWidth="1"/>
    <col min="3774" max="3774" width="11.453125" style="711" bestFit="1" customWidth="1"/>
    <col min="3775" max="3775" width="11.7265625" style="711" customWidth="1"/>
    <col min="3776" max="3776" width="12.7265625" style="711" customWidth="1"/>
    <col min="3777" max="3777" width="12.453125" style="711" customWidth="1"/>
    <col min="3778" max="3778" width="10.81640625" style="711" customWidth="1"/>
    <col min="3779" max="3779" width="11.453125" style="711" customWidth="1"/>
    <col min="3780" max="4027" width="8.7265625" style="711"/>
    <col min="4028" max="4028" width="34.54296875" style="711" customWidth="1"/>
    <col min="4029" max="4029" width="9.81640625" style="711" customWidth="1"/>
    <col min="4030" max="4030" width="11.453125" style="711" bestFit="1" customWidth="1"/>
    <col min="4031" max="4031" width="11.7265625" style="711" customWidth="1"/>
    <col min="4032" max="4032" width="12.7265625" style="711" customWidth="1"/>
    <col min="4033" max="4033" width="12.453125" style="711" customWidth="1"/>
    <col min="4034" max="4034" width="10.81640625" style="711" customWidth="1"/>
    <col min="4035" max="4035" width="11.453125" style="711" customWidth="1"/>
    <col min="4036" max="4283" width="8.7265625" style="711"/>
    <col min="4284" max="4284" width="34.54296875" style="711" customWidth="1"/>
    <col min="4285" max="4285" width="9.81640625" style="711" customWidth="1"/>
    <col min="4286" max="4286" width="11.453125" style="711" bestFit="1" customWidth="1"/>
    <col min="4287" max="4287" width="11.7265625" style="711" customWidth="1"/>
    <col min="4288" max="4288" width="12.7265625" style="711" customWidth="1"/>
    <col min="4289" max="4289" width="12.453125" style="711" customWidth="1"/>
    <col min="4290" max="4290" width="10.81640625" style="711" customWidth="1"/>
    <col min="4291" max="4291" width="11.453125" style="711" customWidth="1"/>
    <col min="4292" max="4539" width="8.7265625" style="711"/>
    <col min="4540" max="4540" width="34.54296875" style="711" customWidth="1"/>
    <col min="4541" max="4541" width="9.81640625" style="711" customWidth="1"/>
    <col min="4542" max="4542" width="11.453125" style="711" bestFit="1" customWidth="1"/>
    <col min="4543" max="4543" width="11.7265625" style="711" customWidth="1"/>
    <col min="4544" max="4544" width="12.7265625" style="711" customWidth="1"/>
    <col min="4545" max="4545" width="12.453125" style="711" customWidth="1"/>
    <col min="4546" max="4546" width="10.81640625" style="711" customWidth="1"/>
    <col min="4547" max="4547" width="11.453125" style="711" customWidth="1"/>
    <col min="4548" max="4795" width="8.7265625" style="711"/>
    <col min="4796" max="4796" width="34.54296875" style="711" customWidth="1"/>
    <col min="4797" max="4797" width="9.81640625" style="711" customWidth="1"/>
    <col min="4798" max="4798" width="11.453125" style="711" bestFit="1" customWidth="1"/>
    <col min="4799" max="4799" width="11.7265625" style="711" customWidth="1"/>
    <col min="4800" max="4800" width="12.7265625" style="711" customWidth="1"/>
    <col min="4801" max="4801" width="12.453125" style="711" customWidth="1"/>
    <col min="4802" max="4802" width="10.81640625" style="711" customWidth="1"/>
    <col min="4803" max="4803" width="11.453125" style="711" customWidth="1"/>
    <col min="4804" max="5051" width="8.7265625" style="711"/>
    <col min="5052" max="5052" width="34.54296875" style="711" customWidth="1"/>
    <col min="5053" max="5053" width="9.81640625" style="711" customWidth="1"/>
    <col min="5054" max="5054" width="11.453125" style="711" bestFit="1" customWidth="1"/>
    <col min="5055" max="5055" width="11.7265625" style="711" customWidth="1"/>
    <col min="5056" max="5056" width="12.7265625" style="711" customWidth="1"/>
    <col min="5057" max="5057" width="12.453125" style="711" customWidth="1"/>
    <col min="5058" max="5058" width="10.81640625" style="711" customWidth="1"/>
    <col min="5059" max="5059" width="11.453125" style="711" customWidth="1"/>
    <col min="5060" max="5307" width="8.7265625" style="711"/>
    <col min="5308" max="5308" width="34.54296875" style="711" customWidth="1"/>
    <col min="5309" max="5309" width="9.81640625" style="711" customWidth="1"/>
    <col min="5310" max="5310" width="11.453125" style="711" bestFit="1" customWidth="1"/>
    <col min="5311" max="5311" width="11.7265625" style="711" customWidth="1"/>
    <col min="5312" max="5312" width="12.7265625" style="711" customWidth="1"/>
    <col min="5313" max="5313" width="12.453125" style="711" customWidth="1"/>
    <col min="5314" max="5314" width="10.81640625" style="711" customWidth="1"/>
    <col min="5315" max="5315" width="11.453125" style="711" customWidth="1"/>
    <col min="5316" max="5563" width="8.7265625" style="711"/>
    <col min="5564" max="5564" width="34.54296875" style="711" customWidth="1"/>
    <col min="5565" max="5565" width="9.81640625" style="711" customWidth="1"/>
    <col min="5566" max="5566" width="11.453125" style="711" bestFit="1" customWidth="1"/>
    <col min="5567" max="5567" width="11.7265625" style="711" customWidth="1"/>
    <col min="5568" max="5568" width="12.7265625" style="711" customWidth="1"/>
    <col min="5569" max="5569" width="12.453125" style="711" customWidth="1"/>
    <col min="5570" max="5570" width="10.81640625" style="711" customWidth="1"/>
    <col min="5571" max="5571" width="11.453125" style="711" customWidth="1"/>
    <col min="5572" max="5819" width="8.7265625" style="711"/>
    <col min="5820" max="5820" width="34.54296875" style="711" customWidth="1"/>
    <col min="5821" max="5821" width="9.81640625" style="711" customWidth="1"/>
    <col min="5822" max="5822" width="11.453125" style="711" bestFit="1" customWidth="1"/>
    <col min="5823" max="5823" width="11.7265625" style="711" customWidth="1"/>
    <col min="5824" max="5824" width="12.7265625" style="711" customWidth="1"/>
    <col min="5825" max="5825" width="12.453125" style="711" customWidth="1"/>
    <col min="5826" max="5826" width="10.81640625" style="711" customWidth="1"/>
    <col min="5827" max="5827" width="11.453125" style="711" customWidth="1"/>
    <col min="5828" max="6075" width="8.7265625" style="711"/>
    <col min="6076" max="6076" width="34.54296875" style="711" customWidth="1"/>
    <col min="6077" max="6077" width="9.81640625" style="711" customWidth="1"/>
    <col min="6078" max="6078" width="11.453125" style="711" bestFit="1" customWidth="1"/>
    <col min="6079" max="6079" width="11.7265625" style="711" customWidth="1"/>
    <col min="6080" max="6080" width="12.7265625" style="711" customWidth="1"/>
    <col min="6081" max="6081" width="12.453125" style="711" customWidth="1"/>
    <col min="6082" max="6082" width="10.81640625" style="711" customWidth="1"/>
    <col min="6083" max="6083" width="11.453125" style="711" customWidth="1"/>
    <col min="6084" max="6331" width="8.7265625" style="711"/>
    <col min="6332" max="6332" width="34.54296875" style="711" customWidth="1"/>
    <col min="6333" max="6333" width="9.81640625" style="711" customWidth="1"/>
    <col min="6334" max="6334" width="11.453125" style="711" bestFit="1" customWidth="1"/>
    <col min="6335" max="6335" width="11.7265625" style="711" customWidth="1"/>
    <col min="6336" max="6336" width="12.7265625" style="711" customWidth="1"/>
    <col min="6337" max="6337" width="12.453125" style="711" customWidth="1"/>
    <col min="6338" max="6338" width="10.81640625" style="711" customWidth="1"/>
    <col min="6339" max="6339" width="11.453125" style="711" customWidth="1"/>
    <col min="6340" max="6587" width="8.7265625" style="711"/>
    <col min="6588" max="6588" width="34.54296875" style="711" customWidth="1"/>
    <col min="6589" max="6589" width="9.81640625" style="711" customWidth="1"/>
    <col min="6590" max="6590" width="11.453125" style="711" bestFit="1" customWidth="1"/>
    <col min="6591" max="6591" width="11.7265625" style="711" customWidth="1"/>
    <col min="6592" max="6592" width="12.7265625" style="711" customWidth="1"/>
    <col min="6593" max="6593" width="12.453125" style="711" customWidth="1"/>
    <col min="6594" max="6594" width="10.81640625" style="711" customWidth="1"/>
    <col min="6595" max="6595" width="11.453125" style="711" customWidth="1"/>
    <col min="6596" max="6843" width="8.7265625" style="711"/>
    <col min="6844" max="6844" width="34.54296875" style="711" customWidth="1"/>
    <col min="6845" max="6845" width="9.81640625" style="711" customWidth="1"/>
    <col min="6846" max="6846" width="11.453125" style="711" bestFit="1" customWidth="1"/>
    <col min="6847" max="6847" width="11.7265625" style="711" customWidth="1"/>
    <col min="6848" max="6848" width="12.7265625" style="711" customWidth="1"/>
    <col min="6849" max="6849" width="12.453125" style="711" customWidth="1"/>
    <col min="6850" max="6850" width="10.81640625" style="711" customWidth="1"/>
    <col min="6851" max="6851" width="11.453125" style="711" customWidth="1"/>
    <col min="6852" max="7099" width="8.7265625" style="711"/>
    <col min="7100" max="7100" width="34.54296875" style="711" customWidth="1"/>
    <col min="7101" max="7101" width="9.81640625" style="711" customWidth="1"/>
    <col min="7102" max="7102" width="11.453125" style="711" bestFit="1" customWidth="1"/>
    <col min="7103" max="7103" width="11.7265625" style="711" customWidth="1"/>
    <col min="7104" max="7104" width="12.7265625" style="711" customWidth="1"/>
    <col min="7105" max="7105" width="12.453125" style="711" customWidth="1"/>
    <col min="7106" max="7106" width="10.81640625" style="711" customWidth="1"/>
    <col min="7107" max="7107" width="11.453125" style="711" customWidth="1"/>
    <col min="7108" max="7355" width="8.7265625" style="711"/>
    <col min="7356" max="7356" width="34.54296875" style="711" customWidth="1"/>
    <col min="7357" max="7357" width="9.81640625" style="711" customWidth="1"/>
    <col min="7358" max="7358" width="11.453125" style="711" bestFit="1" customWidth="1"/>
    <col min="7359" max="7359" width="11.7265625" style="711" customWidth="1"/>
    <col min="7360" max="7360" width="12.7265625" style="711" customWidth="1"/>
    <col min="7361" max="7361" width="12.453125" style="711" customWidth="1"/>
    <col min="7362" max="7362" width="10.81640625" style="711" customWidth="1"/>
    <col min="7363" max="7363" width="11.453125" style="711" customWidth="1"/>
    <col min="7364" max="7611" width="8.7265625" style="711"/>
    <col min="7612" max="7612" width="34.54296875" style="711" customWidth="1"/>
    <col min="7613" max="7613" width="9.81640625" style="711" customWidth="1"/>
    <col min="7614" max="7614" width="11.453125" style="711" bestFit="1" customWidth="1"/>
    <col min="7615" max="7615" width="11.7265625" style="711" customWidth="1"/>
    <col min="7616" max="7616" width="12.7265625" style="711" customWidth="1"/>
    <col min="7617" max="7617" width="12.453125" style="711" customWidth="1"/>
    <col min="7618" max="7618" width="10.81640625" style="711" customWidth="1"/>
    <col min="7619" max="7619" width="11.453125" style="711" customWidth="1"/>
    <col min="7620" max="7867" width="8.7265625" style="711"/>
    <col min="7868" max="7868" width="34.54296875" style="711" customWidth="1"/>
    <col min="7869" max="7869" width="9.81640625" style="711" customWidth="1"/>
    <col min="7870" max="7870" width="11.453125" style="711" bestFit="1" customWidth="1"/>
    <col min="7871" max="7871" width="11.7265625" style="711" customWidth="1"/>
    <col min="7872" max="7872" width="12.7265625" style="711" customWidth="1"/>
    <col min="7873" max="7873" width="12.453125" style="711" customWidth="1"/>
    <col min="7874" max="7874" width="10.81640625" style="711" customWidth="1"/>
    <col min="7875" max="7875" width="11.453125" style="711" customWidth="1"/>
    <col min="7876" max="8123" width="8.7265625" style="711"/>
    <col min="8124" max="8124" width="34.54296875" style="711" customWidth="1"/>
    <col min="8125" max="8125" width="9.81640625" style="711" customWidth="1"/>
    <col min="8126" max="8126" width="11.453125" style="711" bestFit="1" customWidth="1"/>
    <col min="8127" max="8127" width="11.7265625" style="711" customWidth="1"/>
    <col min="8128" max="8128" width="12.7265625" style="711" customWidth="1"/>
    <col min="8129" max="8129" width="12.453125" style="711" customWidth="1"/>
    <col min="8130" max="8130" width="10.81640625" style="711" customWidth="1"/>
    <col min="8131" max="8131" width="11.453125" style="711" customWidth="1"/>
    <col min="8132" max="8379" width="8.7265625" style="711"/>
    <col min="8380" max="8380" width="34.54296875" style="711" customWidth="1"/>
    <col min="8381" max="8381" width="9.81640625" style="711" customWidth="1"/>
    <col min="8382" max="8382" width="11.453125" style="711" bestFit="1" customWidth="1"/>
    <col min="8383" max="8383" width="11.7265625" style="711" customWidth="1"/>
    <col min="8384" max="8384" width="12.7265625" style="711" customWidth="1"/>
    <col min="8385" max="8385" width="12.453125" style="711" customWidth="1"/>
    <col min="8386" max="8386" width="10.81640625" style="711" customWidth="1"/>
    <col min="8387" max="8387" width="11.453125" style="711" customWidth="1"/>
    <col min="8388" max="8635" width="8.7265625" style="711"/>
    <col min="8636" max="8636" width="34.54296875" style="711" customWidth="1"/>
    <col min="8637" max="8637" width="9.81640625" style="711" customWidth="1"/>
    <col min="8638" max="8638" width="11.453125" style="711" bestFit="1" customWidth="1"/>
    <col min="8639" max="8639" width="11.7265625" style="711" customWidth="1"/>
    <col min="8640" max="8640" width="12.7265625" style="711" customWidth="1"/>
    <col min="8641" max="8641" width="12.453125" style="711" customWidth="1"/>
    <col min="8642" max="8642" width="10.81640625" style="711" customWidth="1"/>
    <col min="8643" max="8643" width="11.453125" style="711" customWidth="1"/>
    <col min="8644" max="8891" width="8.7265625" style="711"/>
    <col min="8892" max="8892" width="34.54296875" style="711" customWidth="1"/>
    <col min="8893" max="8893" width="9.81640625" style="711" customWidth="1"/>
    <col min="8894" max="8894" width="11.453125" style="711" bestFit="1" customWidth="1"/>
    <col min="8895" max="8895" width="11.7265625" style="711" customWidth="1"/>
    <col min="8896" max="8896" width="12.7265625" style="711" customWidth="1"/>
    <col min="8897" max="8897" width="12.453125" style="711" customWidth="1"/>
    <col min="8898" max="8898" width="10.81640625" style="711" customWidth="1"/>
    <col min="8899" max="8899" width="11.453125" style="711" customWidth="1"/>
    <col min="8900" max="9147" width="8.7265625" style="711"/>
    <col min="9148" max="9148" width="34.54296875" style="711" customWidth="1"/>
    <col min="9149" max="9149" width="9.81640625" style="711" customWidth="1"/>
    <col min="9150" max="9150" width="11.453125" style="711" bestFit="1" customWidth="1"/>
    <col min="9151" max="9151" width="11.7265625" style="711" customWidth="1"/>
    <col min="9152" max="9152" width="12.7265625" style="711" customWidth="1"/>
    <col min="9153" max="9153" width="12.453125" style="711" customWidth="1"/>
    <col min="9154" max="9154" width="10.81640625" style="711" customWidth="1"/>
    <col min="9155" max="9155" width="11.453125" style="711" customWidth="1"/>
    <col min="9156" max="9403" width="8.7265625" style="711"/>
    <col min="9404" max="9404" width="34.54296875" style="711" customWidth="1"/>
    <col min="9405" max="9405" width="9.81640625" style="711" customWidth="1"/>
    <col min="9406" max="9406" width="11.453125" style="711" bestFit="1" customWidth="1"/>
    <col min="9407" max="9407" width="11.7265625" style="711" customWidth="1"/>
    <col min="9408" max="9408" width="12.7265625" style="711" customWidth="1"/>
    <col min="9409" max="9409" width="12.453125" style="711" customWidth="1"/>
    <col min="9410" max="9410" width="10.81640625" style="711" customWidth="1"/>
    <col min="9411" max="9411" width="11.453125" style="711" customWidth="1"/>
    <col min="9412" max="9659" width="8.7265625" style="711"/>
    <col min="9660" max="9660" width="34.54296875" style="711" customWidth="1"/>
    <col min="9661" max="9661" width="9.81640625" style="711" customWidth="1"/>
    <col min="9662" max="9662" width="11.453125" style="711" bestFit="1" customWidth="1"/>
    <col min="9663" max="9663" width="11.7265625" style="711" customWidth="1"/>
    <col min="9664" max="9664" width="12.7265625" style="711" customWidth="1"/>
    <col min="9665" max="9665" width="12.453125" style="711" customWidth="1"/>
    <col min="9666" max="9666" width="10.81640625" style="711" customWidth="1"/>
    <col min="9667" max="9667" width="11.453125" style="711" customWidth="1"/>
    <col min="9668" max="9915" width="8.7265625" style="711"/>
    <col min="9916" max="9916" width="34.54296875" style="711" customWidth="1"/>
    <col min="9917" max="9917" width="9.81640625" style="711" customWidth="1"/>
    <col min="9918" max="9918" width="11.453125" style="711" bestFit="1" customWidth="1"/>
    <col min="9919" max="9919" width="11.7265625" style="711" customWidth="1"/>
    <col min="9920" max="9920" width="12.7265625" style="711" customWidth="1"/>
    <col min="9921" max="9921" width="12.453125" style="711" customWidth="1"/>
    <col min="9922" max="9922" width="10.81640625" style="711" customWidth="1"/>
    <col min="9923" max="9923" width="11.453125" style="711" customWidth="1"/>
    <col min="9924" max="10171" width="8.7265625" style="711"/>
    <col min="10172" max="10172" width="34.54296875" style="711" customWidth="1"/>
    <col min="10173" max="10173" width="9.81640625" style="711" customWidth="1"/>
    <col min="10174" max="10174" width="11.453125" style="711" bestFit="1" customWidth="1"/>
    <col min="10175" max="10175" width="11.7265625" style="711" customWidth="1"/>
    <col min="10176" max="10176" width="12.7265625" style="711" customWidth="1"/>
    <col min="10177" max="10177" width="12.453125" style="711" customWidth="1"/>
    <col min="10178" max="10178" width="10.81640625" style="711" customWidth="1"/>
    <col min="10179" max="10179" width="11.453125" style="711" customWidth="1"/>
    <col min="10180" max="10427" width="8.7265625" style="711"/>
    <col min="10428" max="10428" width="34.54296875" style="711" customWidth="1"/>
    <col min="10429" max="10429" width="9.81640625" style="711" customWidth="1"/>
    <col min="10430" max="10430" width="11.453125" style="711" bestFit="1" customWidth="1"/>
    <col min="10431" max="10431" width="11.7265625" style="711" customWidth="1"/>
    <col min="10432" max="10432" width="12.7265625" style="711" customWidth="1"/>
    <col min="10433" max="10433" width="12.453125" style="711" customWidth="1"/>
    <col min="10434" max="10434" width="10.81640625" style="711" customWidth="1"/>
    <col min="10435" max="10435" width="11.453125" style="711" customWidth="1"/>
    <col min="10436" max="10683" width="8.7265625" style="711"/>
    <col min="10684" max="10684" width="34.54296875" style="711" customWidth="1"/>
    <col min="10685" max="10685" width="9.81640625" style="711" customWidth="1"/>
    <col min="10686" max="10686" width="11.453125" style="711" bestFit="1" customWidth="1"/>
    <col min="10687" max="10687" width="11.7265625" style="711" customWidth="1"/>
    <col min="10688" max="10688" width="12.7265625" style="711" customWidth="1"/>
    <col min="10689" max="10689" width="12.453125" style="711" customWidth="1"/>
    <col min="10690" max="10690" width="10.81640625" style="711" customWidth="1"/>
    <col min="10691" max="10691" width="11.453125" style="711" customWidth="1"/>
    <col min="10692" max="10939" width="8.7265625" style="711"/>
    <col min="10940" max="10940" width="34.54296875" style="711" customWidth="1"/>
    <col min="10941" max="10941" width="9.81640625" style="711" customWidth="1"/>
    <col min="10942" max="10942" width="11.453125" style="711" bestFit="1" customWidth="1"/>
    <col min="10943" max="10943" width="11.7265625" style="711" customWidth="1"/>
    <col min="10944" max="10944" width="12.7265625" style="711" customWidth="1"/>
    <col min="10945" max="10945" width="12.453125" style="711" customWidth="1"/>
    <col min="10946" max="10946" width="10.81640625" style="711" customWidth="1"/>
    <col min="10947" max="10947" width="11.453125" style="711" customWidth="1"/>
    <col min="10948" max="11195" width="8.7265625" style="711"/>
    <col min="11196" max="11196" width="34.54296875" style="711" customWidth="1"/>
    <col min="11197" max="11197" width="9.81640625" style="711" customWidth="1"/>
    <col min="11198" max="11198" width="11.453125" style="711" bestFit="1" customWidth="1"/>
    <col min="11199" max="11199" width="11.7265625" style="711" customWidth="1"/>
    <col min="11200" max="11200" width="12.7265625" style="711" customWidth="1"/>
    <col min="11201" max="11201" width="12.453125" style="711" customWidth="1"/>
    <col min="11202" max="11202" width="10.81640625" style="711" customWidth="1"/>
    <col min="11203" max="11203" width="11.453125" style="711" customWidth="1"/>
    <col min="11204" max="11451" width="8.7265625" style="711"/>
    <col min="11452" max="11452" width="34.54296875" style="711" customWidth="1"/>
    <col min="11453" max="11453" width="9.81640625" style="711" customWidth="1"/>
    <col min="11454" max="11454" width="11.453125" style="711" bestFit="1" customWidth="1"/>
    <col min="11455" max="11455" width="11.7265625" style="711" customWidth="1"/>
    <col min="11456" max="11456" width="12.7265625" style="711" customWidth="1"/>
    <col min="11457" max="11457" width="12.453125" style="711" customWidth="1"/>
    <col min="11458" max="11458" width="10.81640625" style="711" customWidth="1"/>
    <col min="11459" max="11459" width="11.453125" style="711" customWidth="1"/>
    <col min="11460" max="11707" width="8.7265625" style="711"/>
    <col min="11708" max="11708" width="34.54296875" style="711" customWidth="1"/>
    <col min="11709" max="11709" width="9.81640625" style="711" customWidth="1"/>
    <col min="11710" max="11710" width="11.453125" style="711" bestFit="1" customWidth="1"/>
    <col min="11711" max="11711" width="11.7265625" style="711" customWidth="1"/>
    <col min="11712" max="11712" width="12.7265625" style="711" customWidth="1"/>
    <col min="11713" max="11713" width="12.453125" style="711" customWidth="1"/>
    <col min="11714" max="11714" width="10.81640625" style="711" customWidth="1"/>
    <col min="11715" max="11715" width="11.453125" style="711" customWidth="1"/>
    <col min="11716" max="11963" width="8.7265625" style="711"/>
    <col min="11964" max="11964" width="34.54296875" style="711" customWidth="1"/>
    <col min="11965" max="11965" width="9.81640625" style="711" customWidth="1"/>
    <col min="11966" max="11966" width="11.453125" style="711" bestFit="1" customWidth="1"/>
    <col min="11967" max="11967" width="11.7265625" style="711" customWidth="1"/>
    <col min="11968" max="11968" width="12.7265625" style="711" customWidth="1"/>
    <col min="11969" max="11969" width="12.453125" style="711" customWidth="1"/>
    <col min="11970" max="11970" width="10.81640625" style="711" customWidth="1"/>
    <col min="11971" max="11971" width="11.453125" style="711" customWidth="1"/>
    <col min="11972" max="12219" width="8.7265625" style="711"/>
    <col min="12220" max="12220" width="34.54296875" style="711" customWidth="1"/>
    <col min="12221" max="12221" width="9.81640625" style="711" customWidth="1"/>
    <col min="12222" max="12222" width="11.453125" style="711" bestFit="1" customWidth="1"/>
    <col min="12223" max="12223" width="11.7265625" style="711" customWidth="1"/>
    <col min="12224" max="12224" width="12.7265625" style="711" customWidth="1"/>
    <col min="12225" max="12225" width="12.453125" style="711" customWidth="1"/>
    <col min="12226" max="12226" width="10.81640625" style="711" customWidth="1"/>
    <col min="12227" max="12227" width="11.453125" style="711" customWidth="1"/>
    <col min="12228" max="12475" width="8.7265625" style="711"/>
    <col min="12476" max="12476" width="34.54296875" style="711" customWidth="1"/>
    <col min="12477" max="12477" width="9.81640625" style="711" customWidth="1"/>
    <col min="12478" max="12478" width="11.453125" style="711" bestFit="1" customWidth="1"/>
    <col min="12479" max="12479" width="11.7265625" style="711" customWidth="1"/>
    <col min="12480" max="12480" width="12.7265625" style="711" customWidth="1"/>
    <col min="12481" max="12481" width="12.453125" style="711" customWidth="1"/>
    <col min="12482" max="12482" width="10.81640625" style="711" customWidth="1"/>
    <col min="12483" max="12483" width="11.453125" style="711" customWidth="1"/>
    <col min="12484" max="12731" width="8.7265625" style="711"/>
    <col min="12732" max="12732" width="34.54296875" style="711" customWidth="1"/>
    <col min="12733" max="12733" width="9.81640625" style="711" customWidth="1"/>
    <col min="12734" max="12734" width="11.453125" style="711" bestFit="1" customWidth="1"/>
    <col min="12735" max="12735" width="11.7265625" style="711" customWidth="1"/>
    <col min="12736" max="12736" width="12.7265625" style="711" customWidth="1"/>
    <col min="12737" max="12737" width="12.453125" style="711" customWidth="1"/>
    <col min="12738" max="12738" width="10.81640625" style="711" customWidth="1"/>
    <col min="12739" max="12739" width="11.453125" style="711" customWidth="1"/>
    <col min="12740" max="12987" width="8.7265625" style="711"/>
    <col min="12988" max="12988" width="34.54296875" style="711" customWidth="1"/>
    <col min="12989" max="12989" width="9.81640625" style="711" customWidth="1"/>
    <col min="12990" max="12990" width="11.453125" style="711" bestFit="1" customWidth="1"/>
    <col min="12991" max="12991" width="11.7265625" style="711" customWidth="1"/>
    <col min="12992" max="12992" width="12.7265625" style="711" customWidth="1"/>
    <col min="12993" max="12993" width="12.453125" style="711" customWidth="1"/>
    <col min="12994" max="12994" width="10.81640625" style="711" customWidth="1"/>
    <col min="12995" max="12995" width="11.453125" style="711" customWidth="1"/>
    <col min="12996" max="13243" width="8.7265625" style="711"/>
    <col min="13244" max="13244" width="34.54296875" style="711" customWidth="1"/>
    <col min="13245" max="13245" width="9.81640625" style="711" customWidth="1"/>
    <col min="13246" max="13246" width="11.453125" style="711" bestFit="1" customWidth="1"/>
    <col min="13247" max="13247" width="11.7265625" style="711" customWidth="1"/>
    <col min="13248" max="13248" width="12.7265625" style="711" customWidth="1"/>
    <col min="13249" max="13249" width="12.453125" style="711" customWidth="1"/>
    <col min="13250" max="13250" width="10.81640625" style="711" customWidth="1"/>
    <col min="13251" max="13251" width="11.453125" style="711" customWidth="1"/>
    <col min="13252" max="13499" width="8.7265625" style="711"/>
    <col min="13500" max="13500" width="34.54296875" style="711" customWidth="1"/>
    <col min="13501" max="13501" width="9.81640625" style="711" customWidth="1"/>
    <col min="13502" max="13502" width="11.453125" style="711" bestFit="1" customWidth="1"/>
    <col min="13503" max="13503" width="11.7265625" style="711" customWidth="1"/>
    <col min="13504" max="13504" width="12.7265625" style="711" customWidth="1"/>
    <col min="13505" max="13505" width="12.453125" style="711" customWidth="1"/>
    <col min="13506" max="13506" width="10.81640625" style="711" customWidth="1"/>
    <col min="13507" max="13507" width="11.453125" style="711" customWidth="1"/>
    <col min="13508" max="13755" width="8.7265625" style="711"/>
    <col min="13756" max="13756" width="34.54296875" style="711" customWidth="1"/>
    <col min="13757" max="13757" width="9.81640625" style="711" customWidth="1"/>
    <col min="13758" max="13758" width="11.453125" style="711" bestFit="1" customWidth="1"/>
    <col min="13759" max="13759" width="11.7265625" style="711" customWidth="1"/>
    <col min="13760" max="13760" width="12.7265625" style="711" customWidth="1"/>
    <col min="13761" max="13761" width="12.453125" style="711" customWidth="1"/>
    <col min="13762" max="13762" width="10.81640625" style="711" customWidth="1"/>
    <col min="13763" max="13763" width="11.453125" style="711" customWidth="1"/>
    <col min="13764" max="14011" width="8.7265625" style="711"/>
    <col min="14012" max="14012" width="34.54296875" style="711" customWidth="1"/>
    <col min="14013" max="14013" width="9.81640625" style="711" customWidth="1"/>
    <col min="14014" max="14014" width="11.453125" style="711" bestFit="1" customWidth="1"/>
    <col min="14015" max="14015" width="11.7265625" style="711" customWidth="1"/>
    <col min="14016" max="14016" width="12.7265625" style="711" customWidth="1"/>
    <col min="14017" max="14017" width="12.453125" style="711" customWidth="1"/>
    <col min="14018" max="14018" width="10.81640625" style="711" customWidth="1"/>
    <col min="14019" max="14019" width="11.453125" style="711" customWidth="1"/>
    <col min="14020" max="14267" width="8.7265625" style="711"/>
    <col min="14268" max="14268" width="34.54296875" style="711" customWidth="1"/>
    <col min="14269" max="14269" width="9.81640625" style="711" customWidth="1"/>
    <col min="14270" max="14270" width="11.453125" style="711" bestFit="1" customWidth="1"/>
    <col min="14271" max="14271" width="11.7265625" style="711" customWidth="1"/>
    <col min="14272" max="14272" width="12.7265625" style="711" customWidth="1"/>
    <col min="14273" max="14273" width="12.453125" style="711" customWidth="1"/>
    <col min="14274" max="14274" width="10.81640625" style="711" customWidth="1"/>
    <col min="14275" max="14275" width="11.453125" style="711" customWidth="1"/>
    <col min="14276" max="14523" width="8.7265625" style="711"/>
    <col min="14524" max="14524" width="34.54296875" style="711" customWidth="1"/>
    <col min="14525" max="14525" width="9.81640625" style="711" customWidth="1"/>
    <col min="14526" max="14526" width="11.453125" style="711" bestFit="1" customWidth="1"/>
    <col min="14527" max="14527" width="11.7265625" style="711" customWidth="1"/>
    <col min="14528" max="14528" width="12.7265625" style="711" customWidth="1"/>
    <col min="14529" max="14529" width="12.453125" style="711" customWidth="1"/>
    <col min="14530" max="14530" width="10.81640625" style="711" customWidth="1"/>
    <col min="14531" max="14531" width="11.453125" style="711" customWidth="1"/>
    <col min="14532" max="14779" width="8.7265625" style="711"/>
    <col min="14780" max="14780" width="34.54296875" style="711" customWidth="1"/>
    <col min="14781" max="14781" width="9.81640625" style="711" customWidth="1"/>
    <col min="14782" max="14782" width="11.453125" style="711" bestFit="1" customWidth="1"/>
    <col min="14783" max="14783" width="11.7265625" style="711" customWidth="1"/>
    <col min="14784" max="14784" width="12.7265625" style="711" customWidth="1"/>
    <col min="14785" max="14785" width="12.453125" style="711" customWidth="1"/>
    <col min="14786" max="14786" width="10.81640625" style="711" customWidth="1"/>
    <col min="14787" max="14787" width="11.453125" style="711" customWidth="1"/>
    <col min="14788" max="15035" width="8.7265625" style="711"/>
    <col min="15036" max="15036" width="34.54296875" style="711" customWidth="1"/>
    <col min="15037" max="15037" width="9.81640625" style="711" customWidth="1"/>
    <col min="15038" max="15038" width="11.453125" style="711" bestFit="1" customWidth="1"/>
    <col min="15039" max="15039" width="11.7265625" style="711" customWidth="1"/>
    <col min="15040" max="15040" width="12.7265625" style="711" customWidth="1"/>
    <col min="15041" max="15041" width="12.453125" style="711" customWidth="1"/>
    <col min="15042" max="15042" width="10.81640625" style="711" customWidth="1"/>
    <col min="15043" max="15043" width="11.453125" style="711" customWidth="1"/>
    <col min="15044" max="15291" width="8.7265625" style="711"/>
    <col min="15292" max="15292" width="34.54296875" style="711" customWidth="1"/>
    <col min="15293" max="15293" width="9.81640625" style="711" customWidth="1"/>
    <col min="15294" max="15294" width="11.453125" style="711" bestFit="1" customWidth="1"/>
    <col min="15295" max="15295" width="11.7265625" style="711" customWidth="1"/>
    <col min="15296" max="15296" width="12.7265625" style="711" customWidth="1"/>
    <col min="15297" max="15297" width="12.453125" style="711" customWidth="1"/>
    <col min="15298" max="15298" width="10.81640625" style="711" customWidth="1"/>
    <col min="15299" max="15299" width="11.453125" style="711" customWidth="1"/>
    <col min="15300" max="15547" width="8.7265625" style="711"/>
    <col min="15548" max="15548" width="34.54296875" style="711" customWidth="1"/>
    <col min="15549" max="15549" width="9.81640625" style="711" customWidth="1"/>
    <col min="15550" max="15550" width="11.453125" style="711" bestFit="1" customWidth="1"/>
    <col min="15551" max="15551" width="11.7265625" style="711" customWidth="1"/>
    <col min="15552" max="15552" width="12.7265625" style="711" customWidth="1"/>
    <col min="15553" max="15553" width="12.453125" style="711" customWidth="1"/>
    <col min="15554" max="15554" width="10.81640625" style="711" customWidth="1"/>
    <col min="15555" max="15555" width="11.453125" style="711" customWidth="1"/>
    <col min="15556" max="15803" width="8.7265625" style="711"/>
    <col min="15804" max="15804" width="34.54296875" style="711" customWidth="1"/>
    <col min="15805" max="15805" width="9.81640625" style="711" customWidth="1"/>
    <col min="15806" max="15806" width="11.453125" style="711" bestFit="1" customWidth="1"/>
    <col min="15807" max="15807" width="11.7265625" style="711" customWidth="1"/>
    <col min="15808" max="15808" width="12.7265625" style="711" customWidth="1"/>
    <col min="15809" max="15809" width="12.453125" style="711" customWidth="1"/>
    <col min="15810" max="15810" width="10.81640625" style="711" customWidth="1"/>
    <col min="15811" max="15811" width="11.453125" style="711" customWidth="1"/>
    <col min="15812" max="16059" width="8.7265625" style="711"/>
    <col min="16060" max="16060" width="34.54296875" style="711" customWidth="1"/>
    <col min="16061" max="16061" width="9.81640625" style="711" customWidth="1"/>
    <col min="16062" max="16062" width="11.453125" style="711" bestFit="1" customWidth="1"/>
    <col min="16063" max="16063" width="11.7265625" style="711" customWidth="1"/>
    <col min="16064" max="16064" width="12.7265625" style="711" customWidth="1"/>
    <col min="16065" max="16065" width="12.453125" style="711" customWidth="1"/>
    <col min="16066" max="16066" width="10.81640625" style="711" customWidth="1"/>
    <col min="16067" max="16067" width="11.453125" style="711" customWidth="1"/>
    <col min="16068" max="16376" width="8.7265625" style="711"/>
    <col min="16377" max="16384" width="8.7265625" style="711" customWidth="1"/>
  </cols>
  <sheetData>
    <row r="1" spans="1:19" ht="30.75" customHeight="1" thickBot="1" x14ac:dyDescent="0.3">
      <c r="A1" s="29"/>
      <c r="B1" s="29"/>
      <c r="C1" s="29"/>
      <c r="D1" s="1391" t="s">
        <v>622</v>
      </c>
      <c r="E1" s="1392"/>
      <c r="F1" s="1392"/>
      <c r="G1" s="1392"/>
      <c r="H1" s="1392"/>
      <c r="I1" s="1392"/>
      <c r="J1" s="1392"/>
      <c r="K1" s="1392"/>
      <c r="L1" s="1392"/>
      <c r="M1" s="1392"/>
      <c r="N1" s="1392"/>
      <c r="O1" s="1392"/>
      <c r="P1" s="1392"/>
      <c r="Q1" s="1392"/>
      <c r="R1" s="1393"/>
      <c r="S1" s="834" t="s">
        <v>953</v>
      </c>
    </row>
    <row r="2" spans="1:19" ht="34.5" customHeight="1" x14ac:dyDescent="0.25">
      <c r="A2" s="29"/>
      <c r="B2" s="1290" t="s">
        <v>211</v>
      </c>
      <c r="C2" s="1470"/>
      <c r="D2" s="749"/>
      <c r="E2" s="944" t="s">
        <v>225</v>
      </c>
      <c r="F2" s="1395" t="s">
        <v>9</v>
      </c>
      <c r="G2" s="1395"/>
      <c r="H2" s="1395"/>
      <c r="I2" s="1395"/>
      <c r="J2" s="1395"/>
      <c r="K2" s="1395"/>
      <c r="L2" s="1395"/>
      <c r="M2" s="1395"/>
      <c r="N2" s="1395"/>
      <c r="O2" s="1395"/>
      <c r="P2" s="703"/>
      <c r="Q2" s="392"/>
      <c r="R2" s="393"/>
      <c r="S2" s="66"/>
    </row>
    <row r="3" spans="1:19" ht="34.5" customHeight="1" thickBot="1" x14ac:dyDescent="0.3">
      <c r="A3" s="29"/>
      <c r="B3" s="748" t="s">
        <v>556</v>
      </c>
      <c r="C3" s="748" t="s">
        <v>195</v>
      </c>
      <c r="D3" s="747"/>
      <c r="E3" s="945"/>
      <c r="F3" s="1398"/>
      <c r="G3" s="1398"/>
      <c r="H3" s="1398"/>
      <c r="I3" s="1398"/>
      <c r="J3" s="1398"/>
      <c r="K3" s="1398"/>
      <c r="L3" s="1398"/>
      <c r="M3" s="1398"/>
      <c r="N3" s="1398"/>
      <c r="O3" s="1398"/>
      <c r="P3" s="704"/>
      <c r="Q3" s="74"/>
      <c r="R3" s="395"/>
      <c r="S3" s="66"/>
    </row>
    <row r="4" spans="1:19" x14ac:dyDescent="0.25">
      <c r="B4" s="718"/>
      <c r="C4" s="718"/>
      <c r="D4" s="734" t="s">
        <v>944</v>
      </c>
      <c r="E4" s="153"/>
      <c r="F4" s="743"/>
      <c r="G4" s="738"/>
      <c r="H4" s="737"/>
      <c r="I4" s="737"/>
      <c r="J4" s="737"/>
      <c r="K4" s="737"/>
      <c r="L4" s="736"/>
      <c r="M4" s="735"/>
      <c r="N4" s="735"/>
      <c r="O4" s="735"/>
      <c r="P4" s="735"/>
      <c r="Q4" s="735"/>
      <c r="R4" s="394"/>
      <c r="S4" s="66"/>
    </row>
    <row r="5" spans="1:19" ht="48.65" customHeight="1" x14ac:dyDescent="0.25">
      <c r="B5" s="993" t="s">
        <v>295</v>
      </c>
      <c r="C5" s="684"/>
      <c r="D5" s="687" t="s">
        <v>387</v>
      </c>
      <c r="E5" s="1440">
        <f>1/14</f>
        <v>7.1428571428571425E-2</v>
      </c>
      <c r="F5" s="645" t="s">
        <v>585</v>
      </c>
      <c r="G5" s="645" t="s">
        <v>2</v>
      </c>
      <c r="H5" s="1467" t="s">
        <v>584</v>
      </c>
      <c r="I5" s="1468"/>
      <c r="J5" s="1468"/>
      <c r="K5" s="1468"/>
      <c r="L5" s="1468"/>
      <c r="M5" s="1468"/>
      <c r="N5" s="1468"/>
      <c r="O5" s="1468"/>
      <c r="P5" s="1468"/>
      <c r="Q5" s="1468"/>
      <c r="R5" s="1469"/>
      <c r="S5" s="680" t="s">
        <v>892</v>
      </c>
    </row>
    <row r="6" spans="1:19" ht="38.25" customHeight="1" x14ac:dyDescent="0.25">
      <c r="B6" s="1404"/>
      <c r="C6" s="684"/>
      <c r="D6" s="687" t="s">
        <v>542</v>
      </c>
      <c r="E6" s="1442"/>
      <c r="F6" s="617" t="s">
        <v>3</v>
      </c>
      <c r="G6" s="617" t="s">
        <v>3</v>
      </c>
      <c r="H6" s="1472" t="s">
        <v>2</v>
      </c>
      <c r="I6" s="1472"/>
      <c r="J6" s="1472"/>
      <c r="K6" s="1472"/>
      <c r="L6" s="1472"/>
      <c r="M6" s="1472"/>
      <c r="N6" s="1472"/>
      <c r="O6" s="1472"/>
      <c r="P6" s="1472"/>
      <c r="Q6" s="1472"/>
      <c r="R6" s="1473"/>
      <c r="S6" s="682" t="s">
        <v>897</v>
      </c>
    </row>
    <row r="7" spans="1:19" ht="48" customHeight="1" x14ac:dyDescent="0.25">
      <c r="B7" s="1404"/>
      <c r="C7" s="993"/>
      <c r="D7" s="687" t="s">
        <v>621</v>
      </c>
      <c r="E7" s="1442"/>
      <c r="F7" s="373" t="s">
        <v>53</v>
      </c>
      <c r="G7" s="373" t="s">
        <v>543</v>
      </c>
      <c r="H7" s="685" t="s">
        <v>304</v>
      </c>
      <c r="I7" s="980" t="s">
        <v>307</v>
      </c>
      <c r="J7" s="980"/>
      <c r="K7" s="980" t="s">
        <v>308</v>
      </c>
      <c r="L7" s="980"/>
      <c r="M7" s="980" t="s">
        <v>309</v>
      </c>
      <c r="N7" s="980"/>
      <c r="O7" s="980" t="s">
        <v>310</v>
      </c>
      <c r="P7" s="980"/>
      <c r="Q7" s="980" t="s">
        <v>311</v>
      </c>
      <c r="R7" s="1025"/>
      <c r="S7" s="832" t="s">
        <v>942</v>
      </c>
    </row>
    <row r="8" spans="1:19" x14ac:dyDescent="0.25">
      <c r="B8" s="1404"/>
      <c r="C8" s="993"/>
      <c r="D8" s="733"/>
      <c r="E8" s="1441"/>
      <c r="F8" s="372">
        <v>0</v>
      </c>
      <c r="G8" s="372">
        <v>3</v>
      </c>
      <c r="H8" s="689">
        <v>1</v>
      </c>
      <c r="I8" s="1168">
        <v>2</v>
      </c>
      <c r="J8" s="1168"/>
      <c r="K8" s="1168">
        <v>3</v>
      </c>
      <c r="L8" s="1168"/>
      <c r="M8" s="1168">
        <v>4</v>
      </c>
      <c r="N8" s="1168"/>
      <c r="O8" s="1168">
        <v>5</v>
      </c>
      <c r="P8" s="1168"/>
      <c r="Q8" s="1168">
        <v>6</v>
      </c>
      <c r="R8" s="1169"/>
      <c r="S8" s="66"/>
    </row>
    <row r="9" spans="1:19" ht="63.65" customHeight="1" x14ac:dyDescent="0.25">
      <c r="B9" s="993" t="s">
        <v>295</v>
      </c>
      <c r="C9" s="993"/>
      <c r="D9" s="687" t="s">
        <v>383</v>
      </c>
      <c r="E9" s="1428">
        <f>1/14</f>
        <v>7.1428571428571425E-2</v>
      </c>
      <c r="F9" s="1109" t="s">
        <v>35</v>
      </c>
      <c r="G9" s="1110"/>
      <c r="H9" s="1110"/>
      <c r="I9" s="727"/>
      <c r="J9" s="1110" t="s">
        <v>36</v>
      </c>
      <c r="K9" s="1110"/>
      <c r="L9" s="1110"/>
      <c r="M9" s="1110"/>
      <c r="N9" s="732"/>
      <c r="O9" s="1110" t="s">
        <v>37</v>
      </c>
      <c r="P9" s="1110"/>
      <c r="Q9" s="1110"/>
      <c r="R9" s="1261"/>
      <c r="S9" s="682" t="s">
        <v>898</v>
      </c>
    </row>
    <row r="10" spans="1:19" x14ac:dyDescent="0.25">
      <c r="B10" s="993"/>
      <c r="C10" s="993"/>
      <c r="D10" s="687"/>
      <c r="E10" s="1429"/>
      <c r="F10" s="1241">
        <v>0</v>
      </c>
      <c r="G10" s="1241"/>
      <c r="H10" s="1241"/>
      <c r="I10" s="149"/>
      <c r="J10" s="1241">
        <v>3</v>
      </c>
      <c r="K10" s="1241"/>
      <c r="L10" s="1241"/>
      <c r="M10" s="1241"/>
      <c r="N10" s="150"/>
      <c r="O10" s="1241">
        <v>6</v>
      </c>
      <c r="P10" s="1241"/>
      <c r="Q10" s="1241"/>
      <c r="R10" s="1438"/>
      <c r="S10" s="66"/>
    </row>
    <row r="11" spans="1:19" x14ac:dyDescent="0.25">
      <c r="B11" s="684"/>
      <c r="C11" s="684"/>
      <c r="D11" s="741" t="s">
        <v>945</v>
      </c>
      <c r="E11" s="707"/>
      <c r="F11" s="713"/>
      <c r="G11" s="713"/>
      <c r="H11" s="713"/>
      <c r="I11" s="731"/>
      <c r="J11" s="713"/>
      <c r="K11" s="713"/>
      <c r="L11" s="713"/>
      <c r="M11" s="713"/>
      <c r="N11" s="730"/>
      <c r="O11" s="713"/>
      <c r="P11" s="713"/>
      <c r="Q11" s="713"/>
      <c r="R11" s="693"/>
      <c r="S11" s="66"/>
    </row>
    <row r="12" spans="1:19" ht="42" customHeight="1" x14ac:dyDescent="0.25">
      <c r="B12" s="993" t="s">
        <v>295</v>
      </c>
      <c r="C12" s="993"/>
      <c r="D12" s="687" t="s">
        <v>312</v>
      </c>
      <c r="E12" s="1428">
        <f>1/14</f>
        <v>7.1428571428571425E-2</v>
      </c>
      <c r="F12" s="1433" t="s">
        <v>34</v>
      </c>
      <c r="G12" s="1427"/>
      <c r="H12" s="1427" t="s">
        <v>494</v>
      </c>
      <c r="I12" s="1427"/>
      <c r="J12" s="1427" t="s">
        <v>440</v>
      </c>
      <c r="K12" s="1427"/>
      <c r="L12" s="1427" t="s">
        <v>313</v>
      </c>
      <c r="M12" s="1427"/>
      <c r="N12" s="1427" t="s">
        <v>493</v>
      </c>
      <c r="O12" s="1427"/>
      <c r="P12" s="1427" t="s">
        <v>492</v>
      </c>
      <c r="Q12" s="1427"/>
      <c r="R12" s="1439"/>
      <c r="S12" s="682" t="s">
        <v>899</v>
      </c>
    </row>
    <row r="13" spans="1:19" x14ac:dyDescent="0.25">
      <c r="B13" s="993"/>
      <c r="C13" s="993"/>
      <c r="D13" s="687"/>
      <c r="E13" s="1429"/>
      <c r="F13" s="1435">
        <v>0</v>
      </c>
      <c r="G13" s="1434"/>
      <c r="H13" s="1434">
        <v>1</v>
      </c>
      <c r="I13" s="1434"/>
      <c r="J13" s="1424">
        <v>3</v>
      </c>
      <c r="K13" s="1424"/>
      <c r="L13" s="1424">
        <v>4</v>
      </c>
      <c r="M13" s="1424"/>
      <c r="N13" s="1434">
        <v>5</v>
      </c>
      <c r="O13" s="1434"/>
      <c r="P13" s="1424">
        <v>6</v>
      </c>
      <c r="Q13" s="1424"/>
      <c r="R13" s="1436"/>
      <c r="S13" s="66"/>
    </row>
    <row r="14" spans="1:19" ht="57.65" customHeight="1" x14ac:dyDescent="0.25">
      <c r="B14" s="993" t="s">
        <v>295</v>
      </c>
      <c r="C14" s="993"/>
      <c r="D14" s="687" t="s">
        <v>384</v>
      </c>
      <c r="E14" s="1428">
        <f>1/14</f>
        <v>7.1428571428571425E-2</v>
      </c>
      <c r="F14" s="729"/>
      <c r="G14" s="1110" t="s">
        <v>38</v>
      </c>
      <c r="H14" s="1110"/>
      <c r="I14" s="1110"/>
      <c r="J14" s="1110" t="s">
        <v>39</v>
      </c>
      <c r="K14" s="1110"/>
      <c r="L14" s="1110"/>
      <c r="M14" s="1110" t="s">
        <v>40</v>
      </c>
      <c r="N14" s="1110"/>
      <c r="O14" s="1110"/>
      <c r="P14" s="1110" t="s">
        <v>41</v>
      </c>
      <c r="Q14" s="1110"/>
      <c r="R14" s="1261"/>
      <c r="S14" s="682" t="s">
        <v>900</v>
      </c>
    </row>
    <row r="15" spans="1:19" x14ac:dyDescent="0.25">
      <c r="B15" s="993"/>
      <c r="C15" s="993"/>
      <c r="D15" s="687"/>
      <c r="E15" s="1429"/>
      <c r="F15" s="149"/>
      <c r="G15" s="1424">
        <v>0</v>
      </c>
      <c r="H15" s="1424"/>
      <c r="I15" s="1424"/>
      <c r="J15" s="1424">
        <v>2</v>
      </c>
      <c r="K15" s="1424"/>
      <c r="L15" s="1424"/>
      <c r="M15" s="1424">
        <v>4</v>
      </c>
      <c r="N15" s="1424"/>
      <c r="O15" s="1424"/>
      <c r="P15" s="1424">
        <v>6</v>
      </c>
      <c r="Q15" s="1424"/>
      <c r="R15" s="1436"/>
      <c r="S15" s="66"/>
    </row>
    <row r="16" spans="1:19" ht="39.75" customHeight="1" x14ac:dyDescent="0.25">
      <c r="B16" s="993" t="s">
        <v>295</v>
      </c>
      <c r="C16" s="993"/>
      <c r="D16" s="687" t="s">
        <v>385</v>
      </c>
      <c r="E16" s="1428">
        <f>1/14</f>
        <v>7.1428571428571425E-2</v>
      </c>
      <c r="F16" s="1109" t="s">
        <v>3</v>
      </c>
      <c r="G16" s="1110"/>
      <c r="H16" s="1110" t="s">
        <v>496</v>
      </c>
      <c r="I16" s="1110"/>
      <c r="J16" s="1110"/>
      <c r="K16" s="1110"/>
      <c r="L16" s="1110" t="s">
        <v>497</v>
      </c>
      <c r="M16" s="1110"/>
      <c r="N16" s="1110"/>
      <c r="O16" s="1110"/>
      <c r="P16" s="1110" t="s">
        <v>545</v>
      </c>
      <c r="Q16" s="1110"/>
      <c r="R16" s="1261"/>
      <c r="S16" s="682" t="s">
        <v>901</v>
      </c>
    </row>
    <row r="17" spans="2:22" x14ac:dyDescent="0.25">
      <c r="B17" s="993"/>
      <c r="C17" s="993"/>
      <c r="D17" s="728"/>
      <c r="E17" s="1429"/>
      <c r="F17" s="1240">
        <v>6</v>
      </c>
      <c r="G17" s="1241"/>
      <c r="H17" s="1297">
        <v>4</v>
      </c>
      <c r="I17" s="1297"/>
      <c r="J17" s="1297"/>
      <c r="K17" s="1297"/>
      <c r="L17" s="1297">
        <v>2</v>
      </c>
      <c r="M17" s="1297"/>
      <c r="N17" s="1297"/>
      <c r="O17" s="1297"/>
      <c r="P17" s="1241">
        <v>0</v>
      </c>
      <c r="Q17" s="1241"/>
      <c r="R17" s="1438"/>
      <c r="S17" s="66"/>
    </row>
    <row r="18" spans="2:22" ht="78.75" customHeight="1" x14ac:dyDescent="0.25">
      <c r="B18" s="993" t="s">
        <v>295</v>
      </c>
      <c r="C18" s="993"/>
      <c r="D18" s="687" t="s">
        <v>381</v>
      </c>
      <c r="E18" s="1428">
        <f>1/14</f>
        <v>7.1428571428571425E-2</v>
      </c>
      <c r="F18" s="1109" t="s">
        <v>516</v>
      </c>
      <c r="G18" s="1110"/>
      <c r="H18" s="1110" t="s">
        <v>517</v>
      </c>
      <c r="I18" s="1110"/>
      <c r="J18" s="688"/>
      <c r="K18" s="1110" t="s">
        <v>518</v>
      </c>
      <c r="L18" s="1110"/>
      <c r="M18" s="727"/>
      <c r="N18" s="1110" t="s">
        <v>519</v>
      </c>
      <c r="O18" s="1110"/>
      <c r="P18" s="688"/>
      <c r="Q18" s="1110" t="s">
        <v>520</v>
      </c>
      <c r="R18" s="1261"/>
      <c r="S18" s="421" t="s">
        <v>902</v>
      </c>
    </row>
    <row r="19" spans="2:22" x14ac:dyDescent="0.25">
      <c r="B19" s="993"/>
      <c r="C19" s="993"/>
      <c r="D19" s="687"/>
      <c r="E19" s="1429"/>
      <c r="F19" s="1241">
        <v>0</v>
      </c>
      <c r="G19" s="1241"/>
      <c r="H19" s="1241">
        <v>2</v>
      </c>
      <c r="I19" s="1241"/>
      <c r="J19" s="691"/>
      <c r="K19" s="1241">
        <v>3</v>
      </c>
      <c r="L19" s="1241"/>
      <c r="M19" s="149"/>
      <c r="N19" s="1241">
        <v>4</v>
      </c>
      <c r="O19" s="1241"/>
      <c r="P19" s="691"/>
      <c r="Q19" s="1241">
        <v>6</v>
      </c>
      <c r="R19" s="1438"/>
      <c r="S19" s="66"/>
    </row>
    <row r="20" spans="2:22" ht="48" customHeight="1" x14ac:dyDescent="0.25">
      <c r="B20" s="993" t="s">
        <v>295</v>
      </c>
      <c r="C20" s="993"/>
      <c r="D20" s="687" t="s">
        <v>386</v>
      </c>
      <c r="E20" s="1428">
        <f>1/14</f>
        <v>7.1428571428571425E-2</v>
      </c>
      <c r="F20" s="1109" t="s">
        <v>3</v>
      </c>
      <c r="G20" s="1110"/>
      <c r="H20" s="1110" t="s">
        <v>498</v>
      </c>
      <c r="I20" s="1110"/>
      <c r="J20" s="1110"/>
      <c r="K20" s="1110"/>
      <c r="L20" s="1110" t="s">
        <v>499</v>
      </c>
      <c r="M20" s="1110"/>
      <c r="N20" s="1110"/>
      <c r="O20" s="1110"/>
      <c r="P20" s="1110" t="s">
        <v>500</v>
      </c>
      <c r="Q20" s="1110"/>
      <c r="R20" s="1261"/>
      <c r="S20" s="682" t="s">
        <v>903</v>
      </c>
    </row>
    <row r="21" spans="2:22" x14ac:dyDescent="0.25">
      <c r="B21" s="993"/>
      <c r="C21" s="993"/>
      <c r="D21" s="687"/>
      <c r="E21" s="1429"/>
      <c r="F21" s="1240">
        <v>6</v>
      </c>
      <c r="G21" s="1241"/>
      <c r="H21" s="1297">
        <v>4</v>
      </c>
      <c r="I21" s="1297"/>
      <c r="J21" s="1297"/>
      <c r="K21" s="1297"/>
      <c r="L21" s="1297">
        <v>2</v>
      </c>
      <c r="M21" s="1297"/>
      <c r="N21" s="1297"/>
      <c r="O21" s="1297"/>
      <c r="P21" s="1241">
        <v>0</v>
      </c>
      <c r="Q21" s="1241"/>
      <c r="R21" s="1438"/>
      <c r="S21" s="66"/>
    </row>
    <row r="22" spans="2:22" ht="48" customHeight="1" x14ac:dyDescent="0.25">
      <c r="B22" s="993" t="s">
        <v>295</v>
      </c>
      <c r="C22" s="993"/>
      <c r="D22" s="687" t="s">
        <v>382</v>
      </c>
      <c r="E22" s="1428">
        <f>1/14</f>
        <v>7.1428571428571425E-2</v>
      </c>
      <c r="F22" s="1109" t="s">
        <v>616</v>
      </c>
      <c r="G22" s="1110"/>
      <c r="H22" s="1110" t="s">
        <v>515</v>
      </c>
      <c r="I22" s="1110"/>
      <c r="J22" s="1110"/>
      <c r="K22" s="1110" t="s">
        <v>521</v>
      </c>
      <c r="L22" s="1110"/>
      <c r="M22" s="1110"/>
      <c r="N22" s="1110" t="s">
        <v>514</v>
      </c>
      <c r="O22" s="1110"/>
      <c r="P22" s="1110"/>
      <c r="Q22" s="1110" t="s">
        <v>522</v>
      </c>
      <c r="R22" s="1261"/>
      <c r="S22" s="682" t="s">
        <v>904</v>
      </c>
    </row>
    <row r="23" spans="2:22" ht="13" thickBot="1" x14ac:dyDescent="0.3">
      <c r="B23" s="1471"/>
      <c r="C23" s="1471"/>
      <c r="D23" s="29"/>
      <c r="E23" s="1454"/>
      <c r="F23" s="1407">
        <v>0</v>
      </c>
      <c r="G23" s="1407"/>
      <c r="H23" s="1233">
        <v>2</v>
      </c>
      <c r="I23" s="1233"/>
      <c r="J23" s="1233"/>
      <c r="K23" s="1233">
        <v>3</v>
      </c>
      <c r="L23" s="1233"/>
      <c r="M23" s="1233"/>
      <c r="N23" s="1233">
        <v>4</v>
      </c>
      <c r="O23" s="1233"/>
      <c r="P23" s="1233"/>
      <c r="Q23" s="1283">
        <v>6</v>
      </c>
      <c r="R23" s="1463"/>
      <c r="S23" s="66"/>
    </row>
    <row r="24" spans="2:22" ht="13.5" customHeight="1" thickBot="1" x14ac:dyDescent="0.3">
      <c r="D24" s="81" t="s">
        <v>0</v>
      </c>
      <c r="E24" s="1074" t="s">
        <v>214</v>
      </c>
      <c r="F24" s="1074"/>
      <c r="G24" s="1074"/>
      <c r="H24" s="1074"/>
      <c r="I24" s="1074"/>
      <c r="J24" s="1074"/>
      <c r="K24" s="1074"/>
      <c r="L24" s="1074"/>
      <c r="M24" s="1074"/>
      <c r="N24" s="1074"/>
      <c r="O24" s="1074"/>
      <c r="P24" s="1074"/>
      <c r="Q24" s="1074"/>
      <c r="R24" s="1074"/>
    </row>
    <row r="25" spans="2:22" ht="24.65" customHeight="1" x14ac:dyDescent="0.25">
      <c r="D25" s="1422" t="s">
        <v>419</v>
      </c>
      <c r="E25" s="1423"/>
      <c r="F25" s="1423"/>
      <c r="G25" s="1423"/>
      <c r="H25" s="1423"/>
      <c r="I25" s="1423"/>
      <c r="J25" s="1423"/>
      <c r="K25" s="1423"/>
      <c r="L25" s="1423"/>
      <c r="M25" s="1423"/>
      <c r="N25" s="1423"/>
      <c r="O25" s="1423"/>
      <c r="P25" s="1423"/>
      <c r="Q25" s="529"/>
      <c r="R25" s="529"/>
      <c r="S25" s="2"/>
      <c r="T25" s="2"/>
      <c r="U25" s="2"/>
      <c r="V25" s="2"/>
    </row>
    <row r="26" spans="2:22" ht="12.65" customHeight="1" x14ac:dyDescent="0.25">
      <c r="D26" s="1421" t="s">
        <v>203</v>
      </c>
      <c r="E26" s="1421"/>
      <c r="F26" s="1421"/>
      <c r="G26" s="1421"/>
      <c r="H26" s="1421"/>
      <c r="I26" s="1421"/>
      <c r="J26" s="1421"/>
      <c r="K26" s="1421"/>
      <c r="L26" s="1421"/>
      <c r="M26" s="1421"/>
      <c r="N26" s="1421"/>
      <c r="O26" s="1421"/>
      <c r="P26" s="1421"/>
      <c r="Q26" s="1421"/>
      <c r="R26" s="1421"/>
    </row>
    <row r="27" spans="2:22" ht="24" customHeight="1" x14ac:dyDescent="0.25">
      <c r="D27" s="1464" t="s">
        <v>390</v>
      </c>
      <c r="E27" s="1464"/>
      <c r="F27" s="1464"/>
      <c r="G27" s="1464"/>
      <c r="H27" s="1464"/>
      <c r="I27" s="1464"/>
      <c r="J27" s="1464"/>
      <c r="K27" s="1464"/>
      <c r="L27" s="1464"/>
      <c r="M27" s="1464"/>
      <c r="N27" s="1464"/>
      <c r="O27" s="1464"/>
      <c r="P27" s="1464"/>
    </row>
    <row r="28" spans="2:22" x14ac:dyDescent="0.25">
      <c r="D28" s="1421" t="s">
        <v>626</v>
      </c>
      <c r="E28" s="1421"/>
      <c r="F28" s="1421"/>
      <c r="G28" s="1421"/>
      <c r="H28" s="1421"/>
      <c r="I28" s="1421"/>
      <c r="J28" s="1421"/>
      <c r="K28" s="1421"/>
      <c r="L28" s="1421"/>
      <c r="M28" s="1421"/>
      <c r="N28" s="1421"/>
      <c r="O28" s="1421"/>
      <c r="P28" s="1421"/>
      <c r="Q28" s="1421"/>
      <c r="R28" s="1421"/>
    </row>
  </sheetData>
  <mergeCells count="107">
    <mergeCell ref="C7:C8"/>
    <mergeCell ref="I7:J7"/>
    <mergeCell ref="O8:P8"/>
    <mergeCell ref="I8:J8"/>
    <mergeCell ref="B20:B21"/>
    <mergeCell ref="P15:R15"/>
    <mergeCell ref="E12:E13"/>
    <mergeCell ref="F12:G12"/>
    <mergeCell ref="H12:I12"/>
    <mergeCell ref="J12:K12"/>
    <mergeCell ref="N12:O12"/>
    <mergeCell ref="H13:I13"/>
    <mergeCell ref="J13:K13"/>
    <mergeCell ref="L13:M13"/>
    <mergeCell ref="N13:O13"/>
    <mergeCell ref="H20:K20"/>
    <mergeCell ref="B18:B19"/>
    <mergeCell ref="P14:R14"/>
    <mergeCell ref="G15:I15"/>
    <mergeCell ref="J15:L15"/>
    <mergeCell ref="M15:O15"/>
    <mergeCell ref="P13:R13"/>
    <mergeCell ref="C18:C19"/>
    <mergeCell ref="E18:E19"/>
    <mergeCell ref="C22:C23"/>
    <mergeCell ref="E22:E23"/>
    <mergeCell ref="F22:G22"/>
    <mergeCell ref="F20:G20"/>
    <mergeCell ref="Q22:R22"/>
    <mergeCell ref="F23:G23"/>
    <mergeCell ref="H23:J23"/>
    <mergeCell ref="K23:M23"/>
    <mergeCell ref="N23:P23"/>
    <mergeCell ref="Q23:R23"/>
    <mergeCell ref="N22:P22"/>
    <mergeCell ref="H22:J22"/>
    <mergeCell ref="K22:M22"/>
    <mergeCell ref="H21:K21"/>
    <mergeCell ref="L20:O20"/>
    <mergeCell ref="L21:O21"/>
    <mergeCell ref="F21:G21"/>
    <mergeCell ref="P20:R20"/>
    <mergeCell ref="B22:B23"/>
    <mergeCell ref="K19:L19"/>
    <mergeCell ref="N19:O19"/>
    <mergeCell ref="Q19:R19"/>
    <mergeCell ref="N18:O18"/>
    <mergeCell ref="F18:G18"/>
    <mergeCell ref="H18:I18"/>
    <mergeCell ref="K18:L18"/>
    <mergeCell ref="J9:M9"/>
    <mergeCell ref="O9:R9"/>
    <mergeCell ref="F10:H10"/>
    <mergeCell ref="J10:M10"/>
    <mergeCell ref="P12:R12"/>
    <mergeCell ref="F17:G17"/>
    <mergeCell ref="P17:R17"/>
    <mergeCell ref="H17:K17"/>
    <mergeCell ref="L17:O17"/>
    <mergeCell ref="C16:C17"/>
    <mergeCell ref="E16:E17"/>
    <mergeCell ref="F16:G16"/>
    <mergeCell ref="H16:K16"/>
    <mergeCell ref="L16:O16"/>
    <mergeCell ref="P21:R21"/>
    <mergeCell ref="C20:C21"/>
    <mergeCell ref="B2:C2"/>
    <mergeCell ref="E2:E3"/>
    <mergeCell ref="F2:O3"/>
    <mergeCell ref="E9:E10"/>
    <mergeCell ref="C9:C10"/>
    <mergeCell ref="F9:H9"/>
    <mergeCell ref="Q7:R7"/>
    <mergeCell ref="O10:R10"/>
    <mergeCell ref="P16:R16"/>
    <mergeCell ref="K8:L8"/>
    <mergeCell ref="M8:N8"/>
    <mergeCell ref="F13:G13"/>
    <mergeCell ref="C12:C13"/>
    <mergeCell ref="C14:C15"/>
    <mergeCell ref="E14:E15"/>
    <mergeCell ref="G14:I14"/>
    <mergeCell ref="J14:L14"/>
    <mergeCell ref="M14:O14"/>
    <mergeCell ref="L12:M12"/>
    <mergeCell ref="B9:B10"/>
    <mergeCell ref="B12:B13"/>
    <mergeCell ref="B14:B15"/>
    <mergeCell ref="B16:B17"/>
    <mergeCell ref="B5:B8"/>
    <mergeCell ref="D28:R28"/>
    <mergeCell ref="F19:G19"/>
    <mergeCell ref="H19:I19"/>
    <mergeCell ref="D1:R1"/>
    <mergeCell ref="H5:R5"/>
    <mergeCell ref="E5:E8"/>
    <mergeCell ref="K7:L7"/>
    <mergeCell ref="M7:N7"/>
    <mergeCell ref="O7:P7"/>
    <mergeCell ref="D27:P27"/>
    <mergeCell ref="D26:R26"/>
    <mergeCell ref="D25:P25"/>
    <mergeCell ref="E20:E21"/>
    <mergeCell ref="E24:R24"/>
    <mergeCell ref="Q18:R18"/>
    <mergeCell ref="Q8:R8"/>
    <mergeCell ref="H6:R6"/>
  </mergeCells>
  <printOptions horizontalCentered="1"/>
  <pageMargins left="0.23622047244094491" right="0.23622047244094491" top="0.39370078740157483" bottom="0.39370078740157483" header="0.31496062992125984" footer="0.31496062992125984"/>
  <pageSetup paperSize="9" scale="70" fitToWidth="0" orientation="landscape" r:id="rId1"/>
  <headerFooter>
    <oddFooter>&amp;C_x000D_&amp;1#&amp;"Calibri"&amp;10&amp;K0000FF Restricted Use - À usage restreint</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0"/>
  <dimension ref="B1:V33"/>
  <sheetViews>
    <sheetView zoomScale="70" zoomScaleNormal="70" workbookViewId="0">
      <selection activeCell="N1" sqref="N1"/>
    </sheetView>
  </sheetViews>
  <sheetFormatPr defaultColWidth="9.1796875" defaultRowHeight="12.5" x14ac:dyDescent="0.25"/>
  <cols>
    <col min="1" max="1" width="3.54296875" style="29" customWidth="1"/>
    <col min="2" max="2" width="8.1796875" style="29" customWidth="1"/>
    <col min="3" max="3" width="9.1796875" style="29" customWidth="1"/>
    <col min="4" max="4" width="53.7265625" style="31" customWidth="1"/>
    <col min="5" max="5" width="9.1796875" style="29"/>
    <col min="6" max="10" width="10.26953125" style="29" customWidth="1"/>
    <col min="11" max="11" width="9.26953125" style="29" customWidth="1"/>
    <col min="12" max="12" width="9.7265625" style="29" customWidth="1"/>
    <col min="13" max="13" width="10.26953125" style="29" customWidth="1"/>
    <col min="14" max="14" width="30.26953125" style="37" customWidth="1"/>
    <col min="15" max="16384" width="9.1796875" style="29"/>
  </cols>
  <sheetData>
    <row r="1" spans="2:19" ht="23.25" customHeight="1" thickBot="1" x14ac:dyDescent="0.3">
      <c r="D1" s="1478" t="s">
        <v>434</v>
      </c>
      <c r="E1" s="1479"/>
      <c r="F1" s="1479"/>
      <c r="G1" s="1479"/>
      <c r="H1" s="1479"/>
      <c r="I1" s="1479"/>
      <c r="J1" s="1479"/>
      <c r="K1" s="1479"/>
      <c r="L1" s="1479"/>
      <c r="M1" s="1480"/>
      <c r="N1" s="830" t="s">
        <v>953</v>
      </c>
    </row>
    <row r="2" spans="2:19" ht="22.5" customHeight="1" thickBot="1" x14ac:dyDescent="0.3">
      <c r="B2" s="991" t="s">
        <v>211</v>
      </c>
      <c r="C2" s="991"/>
      <c r="D2" s="69"/>
      <c r="E2" s="944" t="s">
        <v>225</v>
      </c>
      <c r="F2" s="1481" t="s">
        <v>9</v>
      </c>
      <c r="G2" s="1481"/>
      <c r="H2" s="1481"/>
      <c r="I2" s="1481"/>
      <c r="J2" s="1481"/>
      <c r="K2" s="1481"/>
      <c r="L2" s="1481"/>
      <c r="M2" s="1482"/>
      <c r="N2" s="51"/>
    </row>
    <row r="3" spans="2:19" ht="22.5" customHeight="1" x14ac:dyDescent="0.25">
      <c r="B3" s="1185" t="s">
        <v>212</v>
      </c>
      <c r="C3" s="1185" t="s">
        <v>195</v>
      </c>
      <c r="D3" s="155"/>
      <c r="E3" s="1051"/>
      <c r="F3" s="1483"/>
      <c r="G3" s="1483"/>
      <c r="H3" s="1483"/>
      <c r="I3" s="1483"/>
      <c r="J3" s="1483"/>
      <c r="K3" s="1483"/>
      <c r="L3" s="1483"/>
      <c r="M3" s="1484"/>
      <c r="N3" s="51"/>
    </row>
    <row r="4" spans="2:19" ht="13" thickBot="1" x14ac:dyDescent="0.3">
      <c r="B4" s="1186" t="s">
        <v>178</v>
      </c>
      <c r="C4" s="1088" t="s">
        <v>213</v>
      </c>
      <c r="D4" s="53"/>
      <c r="E4" s="278"/>
      <c r="F4" s="1485"/>
      <c r="G4" s="1485"/>
      <c r="H4" s="1485"/>
      <c r="I4" s="1485"/>
      <c r="J4" s="1485"/>
      <c r="K4" s="1485"/>
      <c r="L4" s="1485"/>
      <c r="M4" s="1486"/>
    </row>
    <row r="5" spans="2:19" ht="29.25" customHeight="1" x14ac:dyDescent="0.25">
      <c r="B5" s="455"/>
      <c r="C5" s="414"/>
      <c r="D5" s="25" t="s">
        <v>284</v>
      </c>
      <c r="E5" s="361"/>
      <c r="F5" s="370"/>
      <c r="G5" s="284"/>
      <c r="H5" s="284"/>
      <c r="I5" s="284"/>
      <c r="J5" s="284"/>
      <c r="K5" s="284"/>
      <c r="L5" s="284"/>
      <c r="M5" s="314"/>
      <c r="N5" s="34"/>
    </row>
    <row r="6" spans="2:19" ht="51" customHeight="1" x14ac:dyDescent="0.25">
      <c r="B6" s="1474" t="s">
        <v>295</v>
      </c>
      <c r="C6" s="424"/>
      <c r="D6" s="33" t="s">
        <v>286</v>
      </c>
      <c r="E6" s="1475">
        <f>(1/14)</f>
        <v>7.1428571428571425E-2</v>
      </c>
      <c r="F6" s="327" t="s">
        <v>12</v>
      </c>
      <c r="G6" s="1198" t="s">
        <v>42</v>
      </c>
      <c r="H6" s="1198"/>
      <c r="I6" s="1198"/>
      <c r="J6" s="1198"/>
      <c r="K6" s="1198"/>
      <c r="L6" s="1220"/>
      <c r="M6" s="133" t="s">
        <v>11</v>
      </c>
      <c r="N6" s="675" t="s">
        <v>905</v>
      </c>
    </row>
    <row r="7" spans="2:19" ht="48" customHeight="1" x14ac:dyDescent="0.25">
      <c r="B7" s="1474"/>
      <c r="C7" s="424"/>
      <c r="D7" s="401" t="s">
        <v>287</v>
      </c>
      <c r="E7" s="1487"/>
      <c r="F7" s="373" t="s">
        <v>53</v>
      </c>
      <c r="G7" s="291" t="s">
        <v>81</v>
      </c>
      <c r="H7" s="291" t="s">
        <v>113</v>
      </c>
      <c r="I7" s="291" t="s">
        <v>114</v>
      </c>
      <c r="J7" s="291" t="s">
        <v>82</v>
      </c>
      <c r="K7" s="291" t="s">
        <v>115</v>
      </c>
      <c r="L7" s="291" t="s">
        <v>116</v>
      </c>
      <c r="M7" s="374" t="s">
        <v>53</v>
      </c>
      <c r="N7" s="675" t="s">
        <v>906</v>
      </c>
    </row>
    <row r="8" spans="2:19" x14ac:dyDescent="0.25">
      <c r="B8" s="1474"/>
      <c r="C8" s="424"/>
      <c r="D8" s="33"/>
      <c r="E8" s="1476"/>
      <c r="F8" s="372">
        <v>0</v>
      </c>
      <c r="G8" s="280">
        <v>1</v>
      </c>
      <c r="H8" s="280">
        <v>2</v>
      </c>
      <c r="I8" s="280">
        <v>3</v>
      </c>
      <c r="J8" s="280">
        <v>4</v>
      </c>
      <c r="K8" s="280">
        <v>5</v>
      </c>
      <c r="L8" s="280">
        <v>6</v>
      </c>
      <c r="M8" s="371">
        <v>6</v>
      </c>
    </row>
    <row r="9" spans="2:19" ht="33" customHeight="1" x14ac:dyDescent="0.25">
      <c r="B9" s="1474" t="s">
        <v>295</v>
      </c>
      <c r="C9" s="424"/>
      <c r="D9" s="33" t="s">
        <v>117</v>
      </c>
      <c r="E9" s="1475">
        <f>(1/14)</f>
        <v>7.1428571428571425E-2</v>
      </c>
      <c r="F9" s="287" t="s">
        <v>12</v>
      </c>
      <c r="G9" s="1219" t="s">
        <v>42</v>
      </c>
      <c r="H9" s="1198"/>
      <c r="I9" s="1198"/>
      <c r="J9" s="1198"/>
      <c r="K9" s="1198"/>
      <c r="L9" s="1220"/>
      <c r="M9" s="293" t="s">
        <v>11</v>
      </c>
      <c r="N9" s="675" t="s">
        <v>907</v>
      </c>
    </row>
    <row r="10" spans="2:19" ht="39.75" customHeight="1" x14ac:dyDescent="0.35">
      <c r="B10" s="1474"/>
      <c r="C10" s="424"/>
      <c r="D10" s="401" t="s">
        <v>285</v>
      </c>
      <c r="E10" s="1487"/>
      <c r="F10" s="290" t="s">
        <v>53</v>
      </c>
      <c r="G10" s="290" t="s">
        <v>81</v>
      </c>
      <c r="H10" s="291" t="s">
        <v>113</v>
      </c>
      <c r="I10" s="291" t="s">
        <v>114</v>
      </c>
      <c r="J10" s="291" t="s">
        <v>82</v>
      </c>
      <c r="K10" s="291" t="s">
        <v>115</v>
      </c>
      <c r="L10" s="295" t="s">
        <v>116</v>
      </c>
      <c r="M10" s="292" t="s">
        <v>53</v>
      </c>
      <c r="N10" s="675" t="s">
        <v>908</v>
      </c>
      <c r="P10" s="465"/>
    </row>
    <row r="11" spans="2:19" s="38" customFormat="1" ht="12.65" customHeight="1" x14ac:dyDescent="0.25">
      <c r="B11" s="1474"/>
      <c r="C11" s="424"/>
      <c r="D11" s="33"/>
      <c r="E11" s="1476"/>
      <c r="F11" s="190">
        <v>0</v>
      </c>
      <c r="G11" s="190">
        <v>1</v>
      </c>
      <c r="H11" s="280">
        <v>2</v>
      </c>
      <c r="I11" s="280">
        <v>3</v>
      </c>
      <c r="J11" s="280">
        <v>4</v>
      </c>
      <c r="K11" s="280">
        <v>5</v>
      </c>
      <c r="L11" s="285">
        <v>6</v>
      </c>
      <c r="M11" s="294">
        <v>6</v>
      </c>
      <c r="N11" s="37"/>
    </row>
    <row r="12" spans="2:19" ht="40.9" customHeight="1" x14ac:dyDescent="0.25">
      <c r="B12" s="1474" t="s">
        <v>295</v>
      </c>
      <c r="C12" s="424"/>
      <c r="D12" s="33" t="s">
        <v>288</v>
      </c>
      <c r="E12" s="1475">
        <f>(1/14)</f>
        <v>7.1428571428571425E-2</v>
      </c>
      <c r="F12" s="327" t="s">
        <v>12</v>
      </c>
      <c r="G12" s="1198" t="s">
        <v>42</v>
      </c>
      <c r="H12" s="1198"/>
      <c r="I12" s="1198"/>
      <c r="J12" s="1198"/>
      <c r="K12" s="1198"/>
      <c r="L12" s="1198"/>
      <c r="M12" s="133" t="s">
        <v>11</v>
      </c>
      <c r="N12" s="675" t="s">
        <v>909</v>
      </c>
    </row>
    <row r="13" spans="2:19" ht="30" x14ac:dyDescent="0.25">
      <c r="B13" s="1474"/>
      <c r="C13" s="424"/>
      <c r="D13" s="401" t="s">
        <v>289</v>
      </c>
      <c r="E13" s="1487"/>
      <c r="F13" s="373" t="s">
        <v>53</v>
      </c>
      <c r="G13" s="290" t="s">
        <v>81</v>
      </c>
      <c r="H13" s="291" t="s">
        <v>113</v>
      </c>
      <c r="I13" s="291" t="s">
        <v>114</v>
      </c>
      <c r="J13" s="291" t="s">
        <v>82</v>
      </c>
      <c r="K13" s="291" t="s">
        <v>115</v>
      </c>
      <c r="L13" s="295" t="s">
        <v>116</v>
      </c>
      <c r="M13" s="374" t="s">
        <v>53</v>
      </c>
      <c r="N13" s="675" t="s">
        <v>910</v>
      </c>
    </row>
    <row r="14" spans="2:19" x14ac:dyDescent="0.25">
      <c r="B14" s="1474"/>
      <c r="C14" s="424"/>
      <c r="D14" s="33"/>
      <c r="E14" s="1476"/>
      <c r="F14" s="372">
        <v>0</v>
      </c>
      <c r="G14" s="280">
        <v>1</v>
      </c>
      <c r="H14" s="280">
        <v>2</v>
      </c>
      <c r="I14" s="280">
        <v>3</v>
      </c>
      <c r="J14" s="280">
        <v>4</v>
      </c>
      <c r="K14" s="280">
        <v>5</v>
      </c>
      <c r="L14" s="280">
        <v>6</v>
      </c>
      <c r="M14" s="371">
        <v>6</v>
      </c>
    </row>
    <row r="15" spans="2:19" ht="50.25" customHeight="1" x14ac:dyDescent="0.25">
      <c r="B15" s="1474" t="s">
        <v>295</v>
      </c>
      <c r="C15" s="424"/>
      <c r="D15" s="454" t="s">
        <v>83</v>
      </c>
      <c r="E15" s="1475">
        <f>(1/14)</f>
        <v>7.1428571428571425E-2</v>
      </c>
      <c r="F15" s="1370" t="s">
        <v>2</v>
      </c>
      <c r="G15" s="1362"/>
      <c r="H15" s="1238" t="s">
        <v>43</v>
      </c>
      <c r="I15" s="1238"/>
      <c r="J15" s="145" t="s">
        <v>555</v>
      </c>
      <c r="K15" s="1362" t="s">
        <v>290</v>
      </c>
      <c r="L15" s="1362"/>
      <c r="M15" s="1363"/>
      <c r="N15" s="675" t="s">
        <v>911</v>
      </c>
    </row>
    <row r="16" spans="2:19" ht="16.5" customHeight="1" x14ac:dyDescent="0.25">
      <c r="B16" s="1474"/>
      <c r="C16" s="424"/>
      <c r="D16" s="454"/>
      <c r="E16" s="1476"/>
      <c r="F16" s="981">
        <v>6</v>
      </c>
      <c r="G16" s="982"/>
      <c r="H16" s="982">
        <v>3</v>
      </c>
      <c r="I16" s="982"/>
      <c r="J16" s="277">
        <v>0</v>
      </c>
      <c r="K16" s="277"/>
      <c r="L16" s="277">
        <v>0</v>
      </c>
      <c r="M16" s="363"/>
      <c r="O16" s="38"/>
      <c r="P16" s="38"/>
      <c r="Q16" s="38"/>
      <c r="R16" s="38"/>
      <c r="S16" s="38"/>
    </row>
    <row r="17" spans="2:22" ht="20" x14ac:dyDescent="0.25">
      <c r="B17" s="1474" t="s">
        <v>295</v>
      </c>
      <c r="C17" s="414"/>
      <c r="D17" s="613" t="s">
        <v>89</v>
      </c>
      <c r="E17" s="1302">
        <f>(1/14)</f>
        <v>7.1428571428571425E-2</v>
      </c>
      <c r="F17" s="282"/>
      <c r="G17" s="145" t="s">
        <v>2</v>
      </c>
      <c r="H17" s="145"/>
      <c r="I17" s="1238" t="s">
        <v>523</v>
      </c>
      <c r="J17" s="1238"/>
      <c r="K17" s="145"/>
      <c r="L17" s="145" t="s">
        <v>3</v>
      </c>
      <c r="M17" s="301"/>
      <c r="N17" s="26" t="s">
        <v>912</v>
      </c>
    </row>
    <row r="18" spans="2:22" ht="15.75" customHeight="1" thickBot="1" x14ac:dyDescent="0.3">
      <c r="B18" s="1477"/>
      <c r="C18" s="415"/>
      <c r="D18" s="365"/>
      <c r="E18" s="1303"/>
      <c r="F18" s="288"/>
      <c r="G18" s="326">
        <v>6</v>
      </c>
      <c r="H18" s="326"/>
      <c r="I18" s="1132">
        <v>6</v>
      </c>
      <c r="J18" s="1132"/>
      <c r="K18" s="326"/>
      <c r="L18" s="326">
        <v>0</v>
      </c>
      <c r="M18" s="289"/>
      <c r="N18" s="29"/>
    </row>
    <row r="19" spans="2:22" ht="17.25" customHeight="1" thickBot="1" x14ac:dyDescent="0.3">
      <c r="D19" s="364" t="s">
        <v>0</v>
      </c>
      <c r="E19" s="1074" t="s">
        <v>214</v>
      </c>
      <c r="F19" s="1074"/>
      <c r="G19" s="1074"/>
      <c r="H19" s="1074"/>
      <c r="I19" s="1074"/>
      <c r="J19" s="1074"/>
      <c r="K19" s="1074"/>
      <c r="L19" s="1074"/>
      <c r="M19" s="1074"/>
      <c r="N19" s="62"/>
      <c r="O19" s="62"/>
      <c r="P19" s="62"/>
      <c r="Q19" s="62"/>
      <c r="R19" s="62"/>
      <c r="S19" s="38"/>
      <c r="T19" s="38"/>
      <c r="U19" s="38"/>
      <c r="V19" s="38"/>
    </row>
    <row r="20" spans="2:22" ht="36.75" customHeight="1" x14ac:dyDescent="0.25">
      <c r="D20" s="1174" t="s">
        <v>419</v>
      </c>
      <c r="E20" s="1175"/>
      <c r="F20" s="1175"/>
      <c r="G20" s="1175"/>
      <c r="H20" s="1175"/>
      <c r="I20" s="1175"/>
      <c r="J20" s="1175"/>
      <c r="K20" s="1175"/>
      <c r="L20" s="1175"/>
      <c r="M20" s="1175"/>
      <c r="N20" s="421"/>
      <c r="O20" s="421"/>
      <c r="P20" s="421"/>
      <c r="Q20" s="466"/>
      <c r="R20" s="466"/>
      <c r="S20" s="466"/>
      <c r="T20" s="466"/>
      <c r="U20" s="466"/>
      <c r="V20" s="466"/>
    </row>
    <row r="21" spans="2:22" x14ac:dyDescent="0.25">
      <c r="D21" s="407"/>
    </row>
    <row r="33" spans="15:22" x14ac:dyDescent="0.25">
      <c r="O33" s="38"/>
      <c r="P33" s="38"/>
      <c r="Q33" s="38"/>
      <c r="R33" s="38"/>
      <c r="S33" s="38"/>
      <c r="T33" s="38"/>
      <c r="U33" s="38"/>
      <c r="V33" s="38"/>
    </row>
  </sheetData>
  <mergeCells count="28">
    <mergeCell ref="B2:C2"/>
    <mergeCell ref="G6:L6"/>
    <mergeCell ref="G9:L9"/>
    <mergeCell ref="G12:L12"/>
    <mergeCell ref="E2:E3"/>
    <mergeCell ref="B3:B4"/>
    <mergeCell ref="C3:C4"/>
    <mergeCell ref="B6:B8"/>
    <mergeCell ref="E6:E8"/>
    <mergeCell ref="B9:B11"/>
    <mergeCell ref="E9:E11"/>
    <mergeCell ref="B12:B14"/>
    <mergeCell ref="E12:E14"/>
    <mergeCell ref="D1:M1"/>
    <mergeCell ref="F2:M4"/>
    <mergeCell ref="E19:M19"/>
    <mergeCell ref="H15:I15"/>
    <mergeCell ref="H16:I16"/>
    <mergeCell ref="K15:M15"/>
    <mergeCell ref="F15:G15"/>
    <mergeCell ref="F16:G16"/>
    <mergeCell ref="I17:J17"/>
    <mergeCell ref="I18:J18"/>
    <mergeCell ref="B15:B16"/>
    <mergeCell ref="E15:E16"/>
    <mergeCell ref="B17:B18"/>
    <mergeCell ref="E17:E18"/>
    <mergeCell ref="D20:M20"/>
  </mergeCells>
  <printOptions horizontalCentered="1"/>
  <pageMargins left="0.23622047244094491" right="0.23622047244094491" top="0.39370078740157483" bottom="0.39370078740157483" header="0.31496062992125984" footer="0.31496062992125984"/>
  <pageSetup paperSize="9" scale="70" fitToWidth="0" orientation="landscape" r:id="rId1"/>
  <headerFooter>
    <oddFooter>&amp;C_x000D_&amp;1#&amp;"Calibri"&amp;10&amp;K0000FF Restricted Use - À usage restreint</oddFooter>
  </headerFooter>
  <customProperties>
    <customPr name="Footnotes" r:id="rId2"/>
    <customPr name="PrintArea" r:id="rId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sheetPr>
  <dimension ref="B1:V40"/>
  <sheetViews>
    <sheetView zoomScale="70" zoomScaleNormal="70" zoomScalePageLayoutView="90" workbookViewId="0">
      <selection activeCell="O7" sqref="O7"/>
    </sheetView>
  </sheetViews>
  <sheetFormatPr defaultColWidth="6.1796875" defaultRowHeight="12.5" x14ac:dyDescent="0.25"/>
  <cols>
    <col min="1" max="1" width="5.54296875" style="29" customWidth="1"/>
    <col min="2" max="2" width="6.7265625" style="29" customWidth="1"/>
    <col min="3" max="3" width="9" style="29" customWidth="1"/>
    <col min="4" max="4" width="62.26953125" style="29" customWidth="1"/>
    <col min="5" max="5" width="8.81640625" style="29" customWidth="1"/>
    <col min="6" max="6" width="10" style="32" customWidth="1"/>
    <col min="7" max="7" width="14.453125" style="32" customWidth="1"/>
    <col min="8" max="8" width="12" style="32" customWidth="1"/>
    <col min="9" max="9" width="8.54296875" style="32" customWidth="1"/>
    <col min="10" max="10" width="8.81640625" style="32" customWidth="1"/>
    <col min="11" max="11" width="13" style="32" customWidth="1"/>
    <col min="12" max="13" width="9.26953125" style="32" customWidth="1"/>
    <col min="14" max="14" width="13.453125" style="32" customWidth="1"/>
    <col min="15" max="15" width="50.26953125" style="29" customWidth="1"/>
    <col min="16" max="16384" width="6.1796875" style="29"/>
  </cols>
  <sheetData>
    <row r="1" spans="2:15" ht="24" customHeight="1" thickBot="1" x14ac:dyDescent="0.3">
      <c r="D1" s="969" t="s">
        <v>557</v>
      </c>
      <c r="E1" s="970"/>
      <c r="F1" s="970"/>
      <c r="G1" s="970"/>
      <c r="H1" s="970"/>
      <c r="I1" s="970"/>
      <c r="J1" s="970"/>
      <c r="K1" s="970"/>
      <c r="L1" s="970"/>
      <c r="M1" s="970"/>
      <c r="N1" s="971"/>
      <c r="O1" s="835" t="s">
        <v>953</v>
      </c>
    </row>
    <row r="2" spans="2:15" ht="23.25" customHeight="1" thickBot="1" x14ac:dyDescent="0.3">
      <c r="B2" s="1083" t="s">
        <v>211</v>
      </c>
      <c r="C2" s="1084"/>
      <c r="D2" s="82"/>
      <c r="E2" s="944" t="s">
        <v>225</v>
      </c>
      <c r="F2" s="1057" t="s">
        <v>9</v>
      </c>
      <c r="G2" s="1058"/>
      <c r="H2" s="1058"/>
      <c r="I2" s="1058"/>
      <c r="J2" s="1058"/>
      <c r="K2" s="1058"/>
      <c r="L2" s="1058"/>
      <c r="M2" s="1058"/>
      <c r="N2" s="1059"/>
    </row>
    <row r="3" spans="2:15" ht="33.75" customHeight="1" x14ac:dyDescent="0.25">
      <c r="B3" s="1085" t="s">
        <v>212</v>
      </c>
      <c r="C3" s="1087" t="s">
        <v>195</v>
      </c>
      <c r="D3" s="84"/>
      <c r="E3" s="1051"/>
      <c r="F3" s="1060"/>
      <c r="G3" s="1061"/>
      <c r="H3" s="1061"/>
      <c r="I3" s="1061"/>
      <c r="J3" s="1061"/>
      <c r="K3" s="1061"/>
      <c r="L3" s="1061"/>
      <c r="M3" s="1061"/>
      <c r="N3" s="1062"/>
    </row>
    <row r="4" spans="2:15" ht="13" thickBot="1" x14ac:dyDescent="0.3">
      <c r="B4" s="1086"/>
      <c r="C4" s="1088"/>
      <c r="D4" s="9"/>
      <c r="E4" s="945"/>
      <c r="F4" s="1063"/>
      <c r="G4" s="1064"/>
      <c r="H4" s="1064"/>
      <c r="I4" s="1064"/>
      <c r="J4" s="1064"/>
      <c r="K4" s="1064"/>
      <c r="L4" s="1064"/>
      <c r="M4" s="1064"/>
      <c r="N4" s="1065"/>
    </row>
    <row r="5" spans="2:15" x14ac:dyDescent="0.25">
      <c r="B5" s="413"/>
      <c r="C5" s="422"/>
      <c r="D5" s="14" t="s">
        <v>406</v>
      </c>
      <c r="E5" s="240"/>
      <c r="F5" s="249"/>
      <c r="G5" s="202"/>
      <c r="H5" s="202"/>
      <c r="I5" s="202"/>
      <c r="J5" s="202"/>
      <c r="K5" s="202"/>
      <c r="L5" s="202"/>
      <c r="M5" s="202"/>
      <c r="N5" s="307"/>
    </row>
    <row r="6" spans="2:15" s="26" customFormat="1" ht="35.15" customHeight="1" x14ac:dyDescent="0.25">
      <c r="B6" s="1023" t="s">
        <v>198</v>
      </c>
      <c r="C6" s="999"/>
      <c r="D6" s="40" t="s">
        <v>237</v>
      </c>
      <c r="E6" s="996">
        <f>(1/12)</f>
        <v>8.3333333333333329E-2</v>
      </c>
      <c r="F6" s="1003" t="s">
        <v>2</v>
      </c>
      <c r="G6" s="1004"/>
      <c r="H6" s="1005"/>
      <c r="I6" s="1004" t="s">
        <v>3</v>
      </c>
      <c r="J6" s="1004"/>
      <c r="K6" s="1004"/>
      <c r="L6" s="1004"/>
      <c r="M6" s="1004"/>
      <c r="N6" s="1016"/>
      <c r="O6" s="26" t="s">
        <v>678</v>
      </c>
    </row>
    <row r="7" spans="2:15" s="26" customFormat="1" ht="84.75" customHeight="1" x14ac:dyDescent="0.25">
      <c r="B7" s="1023"/>
      <c r="C7" s="999"/>
      <c r="D7" s="401" t="s">
        <v>630</v>
      </c>
      <c r="E7" s="997"/>
      <c r="F7" s="1032" t="s">
        <v>565</v>
      </c>
      <c r="G7" s="950"/>
      <c r="H7" s="1012"/>
      <c r="I7" s="960" t="s">
        <v>538</v>
      </c>
      <c r="J7" s="946"/>
      <c r="K7" s="946"/>
      <c r="L7" s="946" t="s">
        <v>539</v>
      </c>
      <c r="M7" s="946"/>
      <c r="N7" s="961"/>
      <c r="O7" s="22" t="s">
        <v>751</v>
      </c>
    </row>
    <row r="8" spans="2:15" s="26" customFormat="1" ht="27" customHeight="1" x14ac:dyDescent="0.25">
      <c r="B8" s="1023"/>
      <c r="C8" s="999"/>
      <c r="D8" s="401"/>
      <c r="E8" s="998"/>
      <c r="F8" s="962" t="s">
        <v>226</v>
      </c>
      <c r="G8" s="948"/>
      <c r="H8" s="949"/>
      <c r="I8" s="963" t="s">
        <v>226</v>
      </c>
      <c r="J8" s="964"/>
      <c r="K8" s="964"/>
      <c r="L8" s="964" t="s">
        <v>224</v>
      </c>
      <c r="M8" s="964"/>
      <c r="N8" s="1015"/>
    </row>
    <row r="9" spans="2:15" ht="16.5" customHeight="1" x14ac:dyDescent="0.25">
      <c r="B9" s="413"/>
      <c r="C9" s="423"/>
      <c r="D9" s="12" t="s">
        <v>274</v>
      </c>
      <c r="E9" s="87"/>
      <c r="F9" s="249"/>
      <c r="G9" s="260"/>
      <c r="H9" s="260"/>
      <c r="I9" s="260"/>
      <c r="J9" s="260"/>
      <c r="K9" s="260"/>
      <c r="L9" s="260"/>
      <c r="M9" s="260"/>
      <c r="N9" s="309"/>
    </row>
    <row r="10" spans="2:15" ht="22.5" customHeight="1" x14ac:dyDescent="0.25">
      <c r="B10" s="1077" t="s">
        <v>198</v>
      </c>
      <c r="C10" s="422"/>
      <c r="D10" s="1001" t="s">
        <v>566</v>
      </c>
      <c r="E10" s="987">
        <f>(1/12)</f>
        <v>8.3333333333333329E-2</v>
      </c>
      <c r="F10" s="983" t="s">
        <v>48</v>
      </c>
      <c r="G10" s="984"/>
      <c r="H10" s="984" t="s">
        <v>27</v>
      </c>
      <c r="I10" s="984"/>
      <c r="J10" s="968" t="s">
        <v>28</v>
      </c>
      <c r="K10" s="968"/>
      <c r="L10" s="984" t="s">
        <v>29</v>
      </c>
      <c r="M10" s="984"/>
      <c r="N10" s="1017"/>
      <c r="O10" s="26" t="s">
        <v>679</v>
      </c>
    </row>
    <row r="11" spans="2:15" ht="16.5" customHeight="1" x14ac:dyDescent="0.25">
      <c r="B11" s="1077"/>
      <c r="C11" s="422"/>
      <c r="D11" s="1001"/>
      <c r="E11" s="995"/>
      <c r="F11" s="985">
        <v>6</v>
      </c>
      <c r="G11" s="986"/>
      <c r="H11" s="986">
        <v>6</v>
      </c>
      <c r="I11" s="986"/>
      <c r="J11" s="986">
        <v>6</v>
      </c>
      <c r="K11" s="986"/>
      <c r="L11" s="986">
        <v>0</v>
      </c>
      <c r="M11" s="986"/>
      <c r="N11" s="1018"/>
    </row>
    <row r="12" spans="2:15" ht="12.75" customHeight="1" x14ac:dyDescent="0.25">
      <c r="B12" s="992" t="s">
        <v>198</v>
      </c>
      <c r="C12" s="993" t="s">
        <v>1</v>
      </c>
      <c r="D12" s="349"/>
      <c r="E12" s="987">
        <f>(1/12)*(1/2)</f>
        <v>4.1666666666666664E-2</v>
      </c>
      <c r="F12" s="1003" t="s">
        <v>50</v>
      </c>
      <c r="G12" s="1004"/>
      <c r="H12" s="473"/>
      <c r="I12" s="1004" t="s">
        <v>51</v>
      </c>
      <c r="J12" s="1004"/>
      <c r="K12" s="473"/>
      <c r="L12" s="1004" t="s">
        <v>21</v>
      </c>
      <c r="M12" s="1004"/>
      <c r="N12" s="1016"/>
    </row>
    <row r="13" spans="2:15" ht="26.5" customHeight="1" x14ac:dyDescent="0.25">
      <c r="B13" s="992"/>
      <c r="C13" s="994"/>
      <c r="D13" s="349" t="s">
        <v>263</v>
      </c>
      <c r="E13" s="988"/>
      <c r="F13" s="1082">
        <v>0</v>
      </c>
      <c r="G13" s="1082"/>
      <c r="H13" s="471"/>
      <c r="I13" s="1082">
        <v>3</v>
      </c>
      <c r="J13" s="1082"/>
      <c r="K13" s="471"/>
      <c r="L13" s="1082">
        <v>6</v>
      </c>
      <c r="M13" s="1082"/>
      <c r="N13" s="1090"/>
      <c r="O13" s="26" t="s">
        <v>680</v>
      </c>
    </row>
    <row r="14" spans="2:15" ht="22.5" customHeight="1" x14ac:dyDescent="0.25">
      <c r="B14" s="992"/>
      <c r="C14" s="470" t="s">
        <v>1</v>
      </c>
      <c r="D14" s="401" t="s">
        <v>264</v>
      </c>
      <c r="E14" s="469">
        <f>(1/12)*(1/2)</f>
        <v>4.1666666666666664E-2</v>
      </c>
      <c r="F14" s="948">
        <v>0</v>
      </c>
      <c r="G14" s="948"/>
      <c r="H14" s="472"/>
      <c r="I14" s="965">
        <v>3</v>
      </c>
      <c r="J14" s="965"/>
      <c r="K14" s="472"/>
      <c r="L14" s="965">
        <v>6</v>
      </c>
      <c r="M14" s="965"/>
      <c r="N14" s="978"/>
      <c r="O14" s="26" t="s">
        <v>681</v>
      </c>
    </row>
    <row r="15" spans="2:15" ht="22.5" customHeight="1" x14ac:dyDescent="0.25">
      <c r="B15" s="1077" t="s">
        <v>198</v>
      </c>
      <c r="C15" s="665" t="s">
        <v>1</v>
      </c>
      <c r="D15" s="401" t="s">
        <v>389</v>
      </c>
      <c r="E15" s="988">
        <f>(1/12)*(1/2)</f>
        <v>4.1666666666666664E-2</v>
      </c>
      <c r="F15" s="966" t="s">
        <v>2</v>
      </c>
      <c r="G15" s="1019"/>
      <c r="H15" s="1019"/>
      <c r="I15" s="1019"/>
      <c r="J15" s="1019"/>
      <c r="K15" s="1019"/>
      <c r="L15" s="1020"/>
      <c r="M15" s="966" t="s">
        <v>3</v>
      </c>
      <c r="N15" s="967"/>
      <c r="O15" s="26" t="s">
        <v>682</v>
      </c>
    </row>
    <row r="16" spans="2:15" ht="13.5" customHeight="1" x14ac:dyDescent="0.25">
      <c r="B16" s="1077"/>
      <c r="C16" s="665"/>
      <c r="D16" s="401"/>
      <c r="E16" s="988"/>
      <c r="F16" s="1079">
        <v>0</v>
      </c>
      <c r="G16" s="1080"/>
      <c r="H16" s="1080"/>
      <c r="I16" s="1080"/>
      <c r="J16" s="1080"/>
      <c r="K16" s="1080"/>
      <c r="L16" s="1081"/>
      <c r="M16" s="1079">
        <v>6</v>
      </c>
      <c r="N16" s="1089"/>
    </row>
    <row r="17" spans="2:22" ht="24.65" customHeight="1" x14ac:dyDescent="0.25">
      <c r="B17" s="1077"/>
      <c r="C17" s="665" t="s">
        <v>1</v>
      </c>
      <c r="D17" s="401" t="s">
        <v>396</v>
      </c>
      <c r="E17" s="988">
        <f>(1/12)*(1/2)</f>
        <v>4.1666666666666664E-2</v>
      </c>
      <c r="F17" s="268" t="s">
        <v>398</v>
      </c>
      <c r="G17" s="946" t="s">
        <v>250</v>
      </c>
      <c r="H17" s="946"/>
      <c r="I17" s="260" t="s">
        <v>251</v>
      </c>
      <c r="J17" s="1026" t="s">
        <v>252</v>
      </c>
      <c r="K17" s="1026"/>
      <c r="L17" s="1027"/>
      <c r="M17" s="960" t="s">
        <v>53</v>
      </c>
      <c r="N17" s="961"/>
      <c r="O17" s="26" t="s">
        <v>683</v>
      </c>
    </row>
    <row r="18" spans="2:22" x14ac:dyDescent="0.25">
      <c r="B18" s="1077"/>
      <c r="C18" s="424"/>
      <c r="D18" s="417"/>
      <c r="E18" s="995"/>
      <c r="F18" s="264">
        <v>0</v>
      </c>
      <c r="G18" s="948">
        <v>2</v>
      </c>
      <c r="H18" s="948"/>
      <c r="I18" s="255">
        <v>4</v>
      </c>
      <c r="J18" s="1021">
        <v>4</v>
      </c>
      <c r="K18" s="1021"/>
      <c r="L18" s="1022"/>
      <c r="M18" s="962">
        <v>6</v>
      </c>
      <c r="N18" s="1024"/>
    </row>
    <row r="19" spans="2:22" ht="20" x14ac:dyDescent="0.25">
      <c r="B19" s="1077" t="s">
        <v>198</v>
      </c>
      <c r="C19" s="422"/>
      <c r="D19" s="480" t="s">
        <v>56</v>
      </c>
      <c r="E19" s="664"/>
      <c r="F19" s="1003" t="s">
        <v>2</v>
      </c>
      <c r="G19" s="1004"/>
      <c r="H19" s="1004"/>
      <c r="I19" s="1004"/>
      <c r="J19" s="1004"/>
      <c r="K19" s="1004"/>
      <c r="L19" s="1005"/>
      <c r="M19" s="1004" t="s">
        <v>3</v>
      </c>
      <c r="N19" s="1016"/>
      <c r="O19" s="26" t="s">
        <v>684</v>
      </c>
    </row>
    <row r="20" spans="2:22" ht="25.5" customHeight="1" x14ac:dyDescent="0.25">
      <c r="B20" s="1077"/>
      <c r="C20" s="993" t="s">
        <v>1</v>
      </c>
      <c r="D20" s="417" t="s">
        <v>265</v>
      </c>
      <c r="E20" s="988">
        <f>(1/12)*(1/2)</f>
        <v>4.1666666666666664E-2</v>
      </c>
      <c r="F20" s="979" t="s">
        <v>22</v>
      </c>
      <c r="G20" s="980"/>
      <c r="H20" s="950" t="s">
        <v>23</v>
      </c>
      <c r="I20" s="950"/>
      <c r="J20" s="950"/>
      <c r="K20" s="950" t="s">
        <v>24</v>
      </c>
      <c r="L20" s="1012"/>
      <c r="M20" s="980" t="s">
        <v>53</v>
      </c>
      <c r="N20" s="1025"/>
      <c r="O20" s="26" t="s">
        <v>685</v>
      </c>
    </row>
    <row r="21" spans="2:22" ht="14.15" customHeight="1" x14ac:dyDescent="0.25">
      <c r="B21" s="1077"/>
      <c r="C21" s="994"/>
      <c r="D21" s="254"/>
      <c r="E21" s="988"/>
      <c r="F21" s="981">
        <v>0</v>
      </c>
      <c r="G21" s="982"/>
      <c r="H21" s="965">
        <v>2</v>
      </c>
      <c r="I21" s="965"/>
      <c r="J21" s="965"/>
      <c r="K21" s="965">
        <v>4</v>
      </c>
      <c r="L21" s="990"/>
      <c r="M21" s="1028">
        <v>6</v>
      </c>
      <c r="N21" s="1029"/>
    </row>
    <row r="22" spans="2:22" ht="41.5" customHeight="1" x14ac:dyDescent="0.25">
      <c r="B22" s="1077"/>
      <c r="C22" s="993" t="s">
        <v>1</v>
      </c>
      <c r="D22" s="417" t="s">
        <v>266</v>
      </c>
      <c r="E22" s="988">
        <f>(1/12)*(1/2)</f>
        <v>4.1666666666666664E-2</v>
      </c>
      <c r="F22" s="605" t="s">
        <v>470</v>
      </c>
      <c r="G22" s="667" t="s">
        <v>469</v>
      </c>
      <c r="H22" s="950" t="s">
        <v>468</v>
      </c>
      <c r="I22" s="950"/>
      <c r="J22" s="606" t="s">
        <v>467</v>
      </c>
      <c r="K22" s="946" t="s">
        <v>252</v>
      </c>
      <c r="L22" s="947"/>
      <c r="M22" s="1030" t="s">
        <v>53</v>
      </c>
      <c r="N22" s="1031"/>
      <c r="O22" s="26" t="s">
        <v>686</v>
      </c>
    </row>
    <row r="23" spans="2:22" ht="13" thickBot="1" x14ac:dyDescent="0.3">
      <c r="B23" s="1078"/>
      <c r="C23" s="1037"/>
      <c r="D23" s="420"/>
      <c r="E23" s="1038"/>
      <c r="F23" s="568">
        <v>0</v>
      </c>
      <c r="G23" s="569">
        <v>1</v>
      </c>
      <c r="H23" s="1008">
        <v>2</v>
      </c>
      <c r="I23" s="1008"/>
      <c r="J23" s="569">
        <v>4</v>
      </c>
      <c r="K23" s="1008">
        <v>4</v>
      </c>
      <c r="L23" s="1009"/>
      <c r="M23" s="1010">
        <v>6</v>
      </c>
      <c r="N23" s="1011"/>
    </row>
    <row r="24" spans="2:22" ht="13" thickBot="1" x14ac:dyDescent="0.3">
      <c r="D24" s="165" t="s">
        <v>0</v>
      </c>
      <c r="E24" s="973" t="s">
        <v>214</v>
      </c>
      <c r="F24" s="973"/>
      <c r="G24" s="973"/>
      <c r="H24" s="973"/>
      <c r="I24" s="973"/>
      <c r="J24" s="973"/>
      <c r="K24" s="973"/>
      <c r="L24" s="973"/>
      <c r="M24" s="973"/>
      <c r="N24" s="973"/>
      <c r="O24" s="38"/>
      <c r="P24" s="38"/>
      <c r="Q24" s="38"/>
      <c r="R24" s="38"/>
      <c r="S24" s="38"/>
      <c r="T24" s="38"/>
      <c r="U24" s="38"/>
      <c r="V24" s="38"/>
    </row>
    <row r="25" spans="2:22" ht="24" customHeight="1" x14ac:dyDescent="0.25">
      <c r="D25" s="1006" t="s">
        <v>632</v>
      </c>
      <c r="E25" s="1006"/>
      <c r="F25" s="1006"/>
      <c r="G25" s="1006"/>
      <c r="H25" s="1006"/>
      <c r="I25" s="1006"/>
      <c r="J25" s="1006"/>
      <c r="K25" s="1006"/>
      <c r="L25" s="1006"/>
      <c r="M25" s="1006"/>
      <c r="N25" s="1006"/>
      <c r="O25" s="466"/>
      <c r="P25" s="466"/>
      <c r="Q25" s="466"/>
      <c r="R25" s="466"/>
      <c r="S25" s="466"/>
      <c r="T25" s="466"/>
      <c r="U25" s="466"/>
      <c r="V25" s="466"/>
    </row>
    <row r="26" spans="2:22" ht="17.25" customHeight="1" x14ac:dyDescent="0.25">
      <c r="D26" s="972" t="s">
        <v>562</v>
      </c>
      <c r="E26" s="972"/>
      <c r="F26" s="972"/>
      <c r="G26" s="972"/>
      <c r="H26" s="972"/>
      <c r="I26" s="972"/>
      <c r="J26" s="972"/>
      <c r="K26" s="972"/>
      <c r="L26" s="972"/>
      <c r="M26" s="258"/>
    </row>
    <row r="27" spans="2:22" ht="11.5" customHeight="1" x14ac:dyDescent="0.25">
      <c r="D27" s="972" t="s">
        <v>563</v>
      </c>
      <c r="E27" s="972"/>
      <c r="F27" s="972"/>
      <c r="G27" s="972"/>
      <c r="H27" s="972"/>
      <c r="I27" s="972"/>
      <c r="J27" s="972"/>
      <c r="K27" s="972"/>
      <c r="L27" s="972"/>
      <c r="M27" s="972"/>
      <c r="N27" s="972"/>
    </row>
    <row r="28" spans="2:22" x14ac:dyDescent="0.25">
      <c r="O28" s="38"/>
      <c r="P28" s="38"/>
      <c r="Q28" s="38"/>
      <c r="R28" s="38"/>
      <c r="S28" s="38"/>
      <c r="T28" s="38"/>
      <c r="U28" s="38"/>
      <c r="V28" s="38"/>
    </row>
    <row r="34" spans="2:14" ht="13.5" customHeight="1" x14ac:dyDescent="0.25">
      <c r="F34" s="29"/>
      <c r="G34" s="29"/>
      <c r="H34" s="29"/>
      <c r="I34" s="29"/>
      <c r="J34" s="29"/>
      <c r="K34" s="29"/>
      <c r="L34" s="29"/>
      <c r="M34" s="29"/>
      <c r="N34" s="29"/>
    </row>
    <row r="35" spans="2:14" x14ac:dyDescent="0.25">
      <c r="F35" s="29"/>
      <c r="G35" s="29"/>
      <c r="H35" s="29"/>
      <c r="I35" s="29"/>
      <c r="J35" s="29"/>
      <c r="K35" s="29"/>
      <c r="L35" s="29"/>
      <c r="M35" s="29"/>
      <c r="N35" s="29"/>
    </row>
    <row r="36" spans="2:14" ht="12.75" customHeight="1" x14ac:dyDescent="0.25">
      <c r="F36" s="29"/>
      <c r="G36" s="29"/>
      <c r="H36" s="29"/>
      <c r="I36" s="29"/>
      <c r="J36" s="29"/>
      <c r="K36" s="29"/>
      <c r="L36" s="29"/>
      <c r="M36" s="29"/>
      <c r="N36" s="29"/>
    </row>
    <row r="37" spans="2:14" s="32" customFormat="1" x14ac:dyDescent="0.25">
      <c r="B37" s="29"/>
      <c r="C37" s="29"/>
      <c r="D37" s="972"/>
      <c r="E37" s="972"/>
      <c r="F37" s="972"/>
      <c r="G37" s="972"/>
      <c r="H37" s="972"/>
      <c r="I37" s="972"/>
      <c r="J37" s="972"/>
      <c r="K37" s="972"/>
      <c r="L37" s="972"/>
      <c r="M37" s="258"/>
    </row>
    <row r="38" spans="2:14" s="32" customFormat="1" x14ac:dyDescent="0.25">
      <c r="B38" s="29"/>
      <c r="C38" s="29"/>
      <c r="D38" s="1000"/>
      <c r="E38" s="1000"/>
    </row>
    <row r="39" spans="2:14" s="32" customFormat="1" x14ac:dyDescent="0.25">
      <c r="B39" s="29"/>
      <c r="C39" s="29"/>
      <c r="D39" s="70"/>
      <c r="E39" s="253"/>
    </row>
    <row r="40" spans="2:14" s="32" customFormat="1" x14ac:dyDescent="0.25">
      <c r="B40" s="29"/>
      <c r="C40" s="29"/>
      <c r="D40" s="29"/>
      <c r="E40" s="253"/>
    </row>
  </sheetData>
  <mergeCells count="80">
    <mergeCell ref="F6:H6"/>
    <mergeCell ref="I7:K7"/>
    <mergeCell ref="L12:N12"/>
    <mergeCell ref="F13:G13"/>
    <mergeCell ref="L13:N13"/>
    <mergeCell ref="I6:N6"/>
    <mergeCell ref="I12:J12"/>
    <mergeCell ref="M20:N20"/>
    <mergeCell ref="M15:N15"/>
    <mergeCell ref="G17:H17"/>
    <mergeCell ref="J17:L17"/>
    <mergeCell ref="M17:N17"/>
    <mergeCell ref="G18:H18"/>
    <mergeCell ref="J18:L18"/>
    <mergeCell ref="M18:N18"/>
    <mergeCell ref="M16:N16"/>
    <mergeCell ref="D27:N27"/>
    <mergeCell ref="M23:N23"/>
    <mergeCell ref="H21:J21"/>
    <mergeCell ref="K21:L21"/>
    <mergeCell ref="M21:N21"/>
    <mergeCell ref="D25:N25"/>
    <mergeCell ref="M22:N22"/>
    <mergeCell ref="H22:I22"/>
    <mergeCell ref="K22:L22"/>
    <mergeCell ref="H23:I23"/>
    <mergeCell ref="K23:L23"/>
    <mergeCell ref="D38:E38"/>
    <mergeCell ref="F8:H8"/>
    <mergeCell ref="I8:K8"/>
    <mergeCell ref="L8:N8"/>
    <mergeCell ref="E24:N24"/>
    <mergeCell ref="D26:L26"/>
    <mergeCell ref="D37:L37"/>
    <mergeCell ref="L10:N10"/>
    <mergeCell ref="F11:G11"/>
    <mergeCell ref="H11:I11"/>
    <mergeCell ref="J11:K11"/>
    <mergeCell ref="L11:N11"/>
    <mergeCell ref="J10:K10"/>
    <mergeCell ref="E12:E13"/>
    <mergeCell ref="F12:G12"/>
    <mergeCell ref="M19:N19"/>
    <mergeCell ref="D1:N1"/>
    <mergeCell ref="B2:C2"/>
    <mergeCell ref="E2:E4"/>
    <mergeCell ref="F2:N4"/>
    <mergeCell ref="B3:B4"/>
    <mergeCell ref="C3:C4"/>
    <mergeCell ref="B12:B14"/>
    <mergeCell ref="C12:C13"/>
    <mergeCell ref="L7:N7"/>
    <mergeCell ref="B6:B8"/>
    <mergeCell ref="C6:C8"/>
    <mergeCell ref="E6:E8"/>
    <mergeCell ref="F7:H7"/>
    <mergeCell ref="B10:B11"/>
    <mergeCell ref="D10:D11"/>
    <mergeCell ref="E10:E11"/>
    <mergeCell ref="F10:G10"/>
    <mergeCell ref="H10:I10"/>
    <mergeCell ref="F14:G14"/>
    <mergeCell ref="I14:J14"/>
    <mergeCell ref="L14:N14"/>
    <mergeCell ref="I13:J13"/>
    <mergeCell ref="B15:B18"/>
    <mergeCell ref="F15:L15"/>
    <mergeCell ref="B19:B23"/>
    <mergeCell ref="F19:L19"/>
    <mergeCell ref="C22:C23"/>
    <mergeCell ref="E22:E23"/>
    <mergeCell ref="C20:C21"/>
    <mergeCell ref="E20:E21"/>
    <mergeCell ref="F20:G20"/>
    <mergeCell ref="H20:J20"/>
    <mergeCell ref="K20:L20"/>
    <mergeCell ref="F21:G21"/>
    <mergeCell ref="E15:E16"/>
    <mergeCell ref="E17:E18"/>
    <mergeCell ref="F16:L16"/>
  </mergeCells>
  <printOptions horizontalCentered="1"/>
  <pageMargins left="0.23622047244094491" right="0.23622047244094491" top="0.39370078740157483" bottom="0.39370078740157483" header="0.31496062992125984" footer="0.31496062992125984"/>
  <pageSetup paperSize="9" scale="70" fitToWidth="0" orientation="landscape" r:id="rId1"/>
  <headerFooter>
    <oddFooter>&amp;C_x000D_&amp;1#&amp;"Calibri"&amp;10&amp;K0000FF Restricted Use - À usage restreint</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3"/>
  <dimension ref="B1:V32"/>
  <sheetViews>
    <sheetView zoomScale="70" zoomScaleNormal="70" workbookViewId="0">
      <selection activeCell="M1" sqref="M1:M1048576"/>
    </sheetView>
  </sheetViews>
  <sheetFormatPr defaultColWidth="9.1796875" defaultRowHeight="12.5" x14ac:dyDescent="0.25"/>
  <cols>
    <col min="1" max="1" width="4.26953125" style="29" customWidth="1"/>
    <col min="2" max="2" width="8.81640625" style="29" customWidth="1"/>
    <col min="3" max="3" width="7.7265625" style="29" customWidth="1"/>
    <col min="4" max="4" width="53.7265625" style="31" customWidth="1"/>
    <col min="5" max="5" width="8.453125" style="29" customWidth="1"/>
    <col min="6" max="12" width="12.81640625" style="29" customWidth="1"/>
    <col min="13" max="13" width="42" style="882" customWidth="1"/>
    <col min="14" max="16384" width="9.1796875" style="29"/>
  </cols>
  <sheetData>
    <row r="1" spans="2:16" ht="23.25" customHeight="1" thickBot="1" x14ac:dyDescent="0.3">
      <c r="D1" s="1479" t="s">
        <v>435</v>
      </c>
      <c r="E1" s="1479"/>
      <c r="F1" s="1479"/>
      <c r="G1" s="1479"/>
      <c r="H1" s="1479"/>
      <c r="I1" s="1479"/>
      <c r="J1" s="1479"/>
      <c r="K1" s="1479"/>
      <c r="L1" s="1479"/>
      <c r="M1" s="728" t="s">
        <v>953</v>
      </c>
    </row>
    <row r="2" spans="2:16" ht="22.5" customHeight="1" thickBot="1" x14ac:dyDescent="0.3">
      <c r="B2" s="1497" t="s">
        <v>211</v>
      </c>
      <c r="C2" s="1498"/>
      <c r="D2" s="366"/>
      <c r="E2" s="944" t="s">
        <v>225</v>
      </c>
      <c r="F2" s="1499" t="s">
        <v>9</v>
      </c>
      <c r="G2" s="1481"/>
      <c r="H2" s="1481"/>
      <c r="I2" s="1481"/>
      <c r="J2" s="1481"/>
      <c r="K2" s="1481"/>
      <c r="L2" s="1482"/>
    </row>
    <row r="3" spans="2:16" ht="22.5" customHeight="1" x14ac:dyDescent="0.25">
      <c r="B3" s="1087" t="s">
        <v>212</v>
      </c>
      <c r="C3" s="1087" t="s">
        <v>195</v>
      </c>
      <c r="D3" s="155"/>
      <c r="E3" s="1051"/>
      <c r="F3" s="1500"/>
      <c r="G3" s="1483"/>
      <c r="H3" s="1483"/>
      <c r="I3" s="1483"/>
      <c r="J3" s="1483"/>
      <c r="K3" s="1483"/>
      <c r="L3" s="1484"/>
    </row>
    <row r="4" spans="2:16" ht="13" thickBot="1" x14ac:dyDescent="0.3">
      <c r="B4" s="1186" t="s">
        <v>178</v>
      </c>
      <c r="C4" s="1186" t="s">
        <v>213</v>
      </c>
      <c r="D4" s="53"/>
      <c r="E4" s="278"/>
      <c r="F4" s="1501"/>
      <c r="G4" s="1485"/>
      <c r="H4" s="1485"/>
      <c r="I4" s="1485"/>
      <c r="J4" s="1485"/>
      <c r="K4" s="1485"/>
      <c r="L4" s="1486"/>
    </row>
    <row r="5" spans="2:16" ht="26.25" customHeight="1" x14ac:dyDescent="0.25">
      <c r="B5" s="210"/>
      <c r="C5" s="411"/>
      <c r="D5" s="155" t="s">
        <v>291</v>
      </c>
      <c r="E5" s="306"/>
      <c r="F5" s="1204" t="s">
        <v>44</v>
      </c>
      <c r="G5" s="1205"/>
      <c r="H5" s="1205" t="s">
        <v>45</v>
      </c>
      <c r="I5" s="1205"/>
      <c r="J5" s="1205" t="s">
        <v>46</v>
      </c>
      <c r="K5" s="1205"/>
      <c r="L5" s="314" t="s">
        <v>47</v>
      </c>
    </row>
    <row r="6" spans="2:16" ht="59.25" customHeight="1" x14ac:dyDescent="0.25">
      <c r="B6" s="456" t="s">
        <v>295</v>
      </c>
      <c r="C6" s="424"/>
      <c r="D6" s="33" t="s">
        <v>624</v>
      </c>
      <c r="E6" s="336">
        <f>(1/14)</f>
        <v>7.1428571428571425E-2</v>
      </c>
      <c r="F6" s="1494">
        <v>6</v>
      </c>
      <c r="G6" s="1353"/>
      <c r="H6" s="1353">
        <v>4</v>
      </c>
      <c r="I6" s="1353"/>
      <c r="J6" s="1353">
        <v>2</v>
      </c>
      <c r="K6" s="1353"/>
      <c r="L6" s="351">
        <v>0</v>
      </c>
      <c r="M6" s="22" t="s">
        <v>913</v>
      </c>
    </row>
    <row r="7" spans="2:16" ht="53.25" customHeight="1" x14ac:dyDescent="0.25">
      <c r="B7" s="456" t="s">
        <v>295</v>
      </c>
      <c r="C7" s="414"/>
      <c r="D7" s="33" t="s">
        <v>625</v>
      </c>
      <c r="E7" s="336">
        <f>(1/14)</f>
        <v>7.1428571428571425E-2</v>
      </c>
      <c r="F7" s="1178">
        <v>6</v>
      </c>
      <c r="G7" s="1168"/>
      <c r="H7" s="1168">
        <v>4</v>
      </c>
      <c r="I7" s="1168"/>
      <c r="J7" s="1168">
        <v>2</v>
      </c>
      <c r="K7" s="1168"/>
      <c r="L7" s="294">
        <v>0</v>
      </c>
      <c r="M7" s="22" t="s">
        <v>914</v>
      </c>
    </row>
    <row r="8" spans="2:16" ht="26.25" customHeight="1" x14ac:dyDescent="0.25">
      <c r="B8" s="457"/>
      <c r="C8" s="414"/>
      <c r="D8" s="33" t="s">
        <v>292</v>
      </c>
      <c r="E8" s="328"/>
      <c r="F8" s="1204" t="s">
        <v>92</v>
      </c>
      <c r="G8" s="1205"/>
      <c r="H8" s="284"/>
      <c r="I8" s="1205" t="s">
        <v>93</v>
      </c>
      <c r="J8" s="1205"/>
      <c r="K8" s="284"/>
      <c r="L8" s="335" t="s">
        <v>3</v>
      </c>
      <c r="M8" s="883"/>
    </row>
    <row r="9" spans="2:16" ht="20" x14ac:dyDescent="0.25">
      <c r="B9" s="1495" t="s">
        <v>295</v>
      </c>
      <c r="C9" s="622" t="s">
        <v>221</v>
      </c>
      <c r="D9" s="216" t="s">
        <v>90</v>
      </c>
      <c r="E9" s="644">
        <f>(1/14)*(1/3)</f>
        <v>2.3809523809523808E-2</v>
      </c>
      <c r="F9" s="1494">
        <v>6</v>
      </c>
      <c r="G9" s="1353"/>
      <c r="H9" s="286"/>
      <c r="I9" s="1353">
        <v>3</v>
      </c>
      <c r="J9" s="1353"/>
      <c r="K9" s="286"/>
      <c r="L9" s="367">
        <v>0</v>
      </c>
      <c r="M9" s="421" t="s">
        <v>915</v>
      </c>
    </row>
    <row r="10" spans="2:16" ht="21" customHeight="1" x14ac:dyDescent="0.35">
      <c r="B10" s="1496"/>
      <c r="C10" s="622" t="s">
        <v>221</v>
      </c>
      <c r="D10" s="216" t="s">
        <v>91</v>
      </c>
      <c r="E10" s="345">
        <f t="shared" ref="E10:E11" si="0">(1/14)*(1/3)</f>
        <v>2.3809523809523808E-2</v>
      </c>
      <c r="F10" s="1494">
        <v>6</v>
      </c>
      <c r="G10" s="1353"/>
      <c r="H10" s="286"/>
      <c r="I10" s="1353">
        <v>3</v>
      </c>
      <c r="J10" s="1353"/>
      <c r="K10" s="286"/>
      <c r="L10" s="367">
        <v>0</v>
      </c>
      <c r="M10" s="421" t="s">
        <v>916</v>
      </c>
      <c r="P10" s="465"/>
    </row>
    <row r="11" spans="2:16" ht="20" x14ac:dyDescent="0.25">
      <c r="B11" s="1496"/>
      <c r="C11" s="622" t="s">
        <v>221</v>
      </c>
      <c r="D11" s="216" t="s">
        <v>656</v>
      </c>
      <c r="E11" s="623">
        <f t="shared" si="0"/>
        <v>2.3809523809523808E-2</v>
      </c>
      <c r="F11" s="1494">
        <v>6</v>
      </c>
      <c r="G11" s="1353"/>
      <c r="H11" s="286"/>
      <c r="I11" s="1353">
        <v>3</v>
      </c>
      <c r="J11" s="1353"/>
      <c r="K11" s="286"/>
      <c r="L11" s="367">
        <v>0</v>
      </c>
      <c r="M11" s="421" t="s">
        <v>917</v>
      </c>
    </row>
    <row r="12" spans="2:16" ht="13.5" customHeight="1" x14ac:dyDescent="0.25">
      <c r="B12" s="458"/>
      <c r="C12" s="424"/>
      <c r="D12" s="25"/>
      <c r="E12" s="378"/>
      <c r="F12" s="1204" t="s">
        <v>44</v>
      </c>
      <c r="G12" s="1205"/>
      <c r="H12" s="1205" t="s">
        <v>45</v>
      </c>
      <c r="I12" s="1205"/>
      <c r="J12" s="1205" t="s">
        <v>46</v>
      </c>
      <c r="K12" s="1205"/>
      <c r="L12" s="314" t="s">
        <v>47</v>
      </c>
    </row>
    <row r="13" spans="2:16" ht="116.25" customHeight="1" x14ac:dyDescent="0.25">
      <c r="B13" s="456" t="s">
        <v>295</v>
      </c>
      <c r="C13" s="424"/>
      <c r="D13" s="33" t="s">
        <v>623</v>
      </c>
      <c r="E13" s="336">
        <f>(1/14)</f>
        <v>7.1428571428571425E-2</v>
      </c>
      <c r="F13" s="1292">
        <v>6</v>
      </c>
      <c r="G13" s="1293"/>
      <c r="H13" s="1293">
        <v>4</v>
      </c>
      <c r="I13" s="1293"/>
      <c r="J13" s="1293">
        <v>2</v>
      </c>
      <c r="K13" s="1293"/>
      <c r="L13" s="351">
        <v>0</v>
      </c>
      <c r="M13" s="22" t="s">
        <v>918</v>
      </c>
    </row>
    <row r="14" spans="2:16" ht="30" x14ac:dyDescent="0.25">
      <c r="B14" s="1488" t="s">
        <v>295</v>
      </c>
      <c r="C14" s="459"/>
      <c r="D14" s="400" t="s">
        <v>164</v>
      </c>
      <c r="E14" s="1302">
        <f>(1/14)</f>
        <v>7.1428571428571425E-2</v>
      </c>
      <c r="F14" s="1300" t="s">
        <v>165</v>
      </c>
      <c r="G14" s="1238"/>
      <c r="H14" s="1238" t="s">
        <v>549</v>
      </c>
      <c r="I14" s="1238"/>
      <c r="J14" s="283" t="s">
        <v>3</v>
      </c>
      <c r="K14" s="1238" t="s">
        <v>524</v>
      </c>
      <c r="L14" s="1239"/>
      <c r="M14" s="22" t="s">
        <v>919</v>
      </c>
    </row>
    <row r="15" spans="2:16" x14ac:dyDescent="0.2">
      <c r="B15" s="1488"/>
      <c r="C15" s="459"/>
      <c r="D15" s="55"/>
      <c r="E15" s="1316"/>
      <c r="F15" s="1490">
        <v>6</v>
      </c>
      <c r="G15" s="1491"/>
      <c r="H15" s="1491">
        <v>3</v>
      </c>
      <c r="I15" s="1491"/>
      <c r="J15" s="305">
        <v>0</v>
      </c>
      <c r="K15" s="1491">
        <v>0</v>
      </c>
      <c r="L15" s="1492"/>
    </row>
    <row r="16" spans="2:16" ht="38.25" customHeight="1" x14ac:dyDescent="0.25">
      <c r="B16" s="1488" t="s">
        <v>295</v>
      </c>
      <c r="C16" s="414"/>
      <c r="D16" s="400" t="s">
        <v>85</v>
      </c>
      <c r="E16" s="1302">
        <f>(1/14)</f>
        <v>7.1428571428571425E-2</v>
      </c>
      <c r="F16" s="1219" t="s">
        <v>2</v>
      </c>
      <c r="G16" s="1198"/>
      <c r="H16" s="1198"/>
      <c r="I16" s="1198"/>
      <c r="J16" s="1198"/>
      <c r="K16" s="1220"/>
      <c r="L16" s="334" t="s">
        <v>3</v>
      </c>
      <c r="M16" s="22" t="s">
        <v>920</v>
      </c>
    </row>
    <row r="17" spans="2:22" ht="33.75" customHeight="1" x14ac:dyDescent="0.25">
      <c r="B17" s="1488"/>
      <c r="C17" s="414"/>
      <c r="D17" s="242" t="s">
        <v>86</v>
      </c>
      <c r="E17" s="1310"/>
      <c r="F17" s="979" t="s">
        <v>594</v>
      </c>
      <c r="G17" s="980"/>
      <c r="H17" s="980" t="s">
        <v>293</v>
      </c>
      <c r="I17" s="980"/>
      <c r="J17" s="291" t="s">
        <v>3</v>
      </c>
      <c r="K17" s="375"/>
      <c r="L17" s="315" t="s">
        <v>53</v>
      </c>
      <c r="M17" s="22" t="s">
        <v>921</v>
      </c>
    </row>
    <row r="18" spans="2:22" x14ac:dyDescent="0.25">
      <c r="B18" s="1488"/>
      <c r="C18" s="414"/>
      <c r="D18" s="400"/>
      <c r="E18" s="1316"/>
      <c r="F18" s="1178">
        <v>6</v>
      </c>
      <c r="G18" s="1168"/>
      <c r="H18" s="1168">
        <v>4</v>
      </c>
      <c r="I18" s="1168"/>
      <c r="J18" s="280">
        <v>2</v>
      </c>
      <c r="K18" s="103"/>
      <c r="L18" s="369">
        <v>0</v>
      </c>
    </row>
    <row r="19" spans="2:22" ht="20" x14ac:dyDescent="0.25">
      <c r="B19" s="1488" t="s">
        <v>295</v>
      </c>
      <c r="C19" s="414"/>
      <c r="D19" s="400" t="s">
        <v>87</v>
      </c>
      <c r="E19" s="1302">
        <f>(1/14)</f>
        <v>7.1428571428571425E-2</v>
      </c>
      <c r="F19" s="376"/>
      <c r="G19" s="145" t="s">
        <v>2</v>
      </c>
      <c r="H19" s="145"/>
      <c r="I19" s="145"/>
      <c r="J19" s="368"/>
      <c r="K19" s="145" t="s">
        <v>3</v>
      </c>
      <c r="L19" s="377"/>
      <c r="M19" s="22" t="s">
        <v>922</v>
      </c>
    </row>
    <row r="20" spans="2:22" x14ac:dyDescent="0.25">
      <c r="B20" s="1488"/>
      <c r="C20" s="414"/>
      <c r="D20" s="400"/>
      <c r="E20" s="1310"/>
      <c r="F20" s="146"/>
      <c r="G20" s="281">
        <v>6</v>
      </c>
      <c r="H20" s="281"/>
      <c r="I20" s="281"/>
      <c r="J20" s="156"/>
      <c r="K20" s="281">
        <v>0</v>
      </c>
      <c r="L20" s="362"/>
    </row>
    <row r="21" spans="2:22" ht="31.5" customHeight="1" x14ac:dyDescent="0.25">
      <c r="B21" s="1488" t="s">
        <v>295</v>
      </c>
      <c r="C21" s="414"/>
      <c r="D21" s="400" t="s">
        <v>88</v>
      </c>
      <c r="E21" s="1310">
        <f>(1/14)</f>
        <v>7.1428571428571425E-2</v>
      </c>
      <c r="F21" s="1300" t="s">
        <v>550</v>
      </c>
      <c r="G21" s="1238"/>
      <c r="H21" s="1238" t="s">
        <v>293</v>
      </c>
      <c r="I21" s="1238"/>
      <c r="J21" s="1238" t="s">
        <v>294</v>
      </c>
      <c r="K21" s="1238"/>
      <c r="L21" s="377" t="s">
        <v>3</v>
      </c>
      <c r="M21" s="22" t="s">
        <v>923</v>
      </c>
    </row>
    <row r="22" spans="2:22" ht="20.5" customHeight="1" x14ac:dyDescent="0.25">
      <c r="B22" s="1488"/>
      <c r="C22" s="414"/>
      <c r="D22" s="40"/>
      <c r="E22" s="1316"/>
      <c r="F22" s="1178">
        <v>6</v>
      </c>
      <c r="G22" s="1168"/>
      <c r="H22" s="1168">
        <v>3</v>
      </c>
      <c r="I22" s="1168"/>
      <c r="J22" s="1168">
        <v>3</v>
      </c>
      <c r="K22" s="1168"/>
      <c r="L22" s="362">
        <v>0</v>
      </c>
    </row>
    <row r="23" spans="2:22" ht="21" customHeight="1" x14ac:dyDescent="0.25">
      <c r="B23" s="635"/>
      <c r="C23" s="636"/>
      <c r="D23" s="155" t="s">
        <v>136</v>
      </c>
      <c r="E23" s="640"/>
      <c r="F23" s="628" t="s">
        <v>13</v>
      </c>
      <c r="G23" s="625" t="s">
        <v>14</v>
      </c>
      <c r="H23" s="625" t="s">
        <v>15</v>
      </c>
      <c r="I23" s="624" t="s">
        <v>16</v>
      </c>
      <c r="J23" s="625" t="s">
        <v>17</v>
      </c>
      <c r="K23" s="625" t="s">
        <v>18</v>
      </c>
      <c r="L23" s="626" t="s">
        <v>19</v>
      </c>
    </row>
    <row r="24" spans="2:22" x14ac:dyDescent="0.25">
      <c r="B24" s="1488" t="s">
        <v>295</v>
      </c>
      <c r="C24" s="637" t="s">
        <v>20</v>
      </c>
      <c r="D24" s="401" t="s">
        <v>180</v>
      </c>
      <c r="E24" s="641">
        <f>(1/14)*(5/7)</f>
        <v>5.1020408163265307E-2</v>
      </c>
      <c r="F24" s="629">
        <v>6</v>
      </c>
      <c r="G24" s="630">
        <v>5</v>
      </c>
      <c r="H24" s="630">
        <v>4</v>
      </c>
      <c r="I24" s="627">
        <v>3</v>
      </c>
      <c r="J24" s="627">
        <v>2</v>
      </c>
      <c r="K24" s="630">
        <v>1</v>
      </c>
      <c r="L24" s="642">
        <v>0</v>
      </c>
      <c r="M24" s="22" t="s">
        <v>924</v>
      </c>
    </row>
    <row r="25" spans="2:22" ht="17.25" customHeight="1" x14ac:dyDescent="0.25">
      <c r="B25" s="1488"/>
      <c r="C25" s="637" t="s">
        <v>10</v>
      </c>
      <c r="D25" s="401" t="s">
        <v>181</v>
      </c>
      <c r="E25" s="641">
        <f>(1/14)*(1/7)</f>
        <v>1.020408163265306E-2</v>
      </c>
      <c r="F25" s="629">
        <v>6</v>
      </c>
      <c r="G25" s="630">
        <v>5</v>
      </c>
      <c r="H25" s="630">
        <v>4</v>
      </c>
      <c r="I25" s="627">
        <v>3</v>
      </c>
      <c r="J25" s="627">
        <v>2</v>
      </c>
      <c r="K25" s="630">
        <v>1</v>
      </c>
      <c r="L25" s="642">
        <v>0</v>
      </c>
      <c r="M25" s="22" t="s">
        <v>925</v>
      </c>
    </row>
    <row r="26" spans="2:22" ht="26.25" customHeight="1" thickBot="1" x14ac:dyDescent="0.3">
      <c r="B26" s="1489"/>
      <c r="C26" s="638" t="s">
        <v>10</v>
      </c>
      <c r="D26" s="639" t="s">
        <v>182</v>
      </c>
      <c r="E26" s="643">
        <f>(1/14)*(1/7)</f>
        <v>1.020408163265306E-2</v>
      </c>
      <c r="F26" s="632">
        <v>6</v>
      </c>
      <c r="G26" s="631">
        <v>5</v>
      </c>
      <c r="H26" s="631">
        <v>4</v>
      </c>
      <c r="I26" s="633">
        <v>3</v>
      </c>
      <c r="J26" s="633">
        <v>2</v>
      </c>
      <c r="K26" s="631">
        <v>1</v>
      </c>
      <c r="L26" s="634">
        <v>0</v>
      </c>
      <c r="M26" s="22" t="s">
        <v>926</v>
      </c>
    </row>
    <row r="27" spans="2:22" ht="20.25" customHeight="1" thickBot="1" x14ac:dyDescent="0.3">
      <c r="D27" s="364" t="s">
        <v>0</v>
      </c>
      <c r="E27" s="1074" t="s">
        <v>214</v>
      </c>
      <c r="F27" s="1074"/>
      <c r="G27" s="1074"/>
      <c r="H27" s="1074"/>
      <c r="I27" s="1074"/>
      <c r="J27" s="1074"/>
      <c r="K27" s="1074"/>
      <c r="L27" s="1074"/>
      <c r="M27" s="884"/>
      <c r="N27" s="38"/>
      <c r="O27" s="38"/>
      <c r="P27" s="38"/>
      <c r="Q27" s="38"/>
      <c r="R27" s="38"/>
      <c r="S27" s="38"/>
      <c r="T27" s="38"/>
      <c r="U27" s="38"/>
      <c r="V27" s="38"/>
    </row>
    <row r="28" spans="2:22" ht="23.15" customHeight="1" x14ac:dyDescent="0.25">
      <c r="D28" s="1174" t="s">
        <v>419</v>
      </c>
      <c r="E28" s="1175"/>
      <c r="F28" s="1175"/>
      <c r="G28" s="1175"/>
      <c r="H28" s="1175"/>
      <c r="I28" s="1175"/>
      <c r="J28" s="1175"/>
      <c r="K28" s="1175"/>
      <c r="L28" s="1175"/>
      <c r="M28" s="1256"/>
      <c r="N28" s="466"/>
      <c r="O28" s="466"/>
      <c r="P28" s="466"/>
      <c r="Q28" s="466"/>
      <c r="R28" s="466"/>
      <c r="S28" s="466"/>
      <c r="T28" s="466"/>
      <c r="U28" s="466"/>
      <c r="V28" s="466"/>
    </row>
    <row r="29" spans="2:22" x14ac:dyDescent="0.25">
      <c r="D29" s="1493" t="s">
        <v>137</v>
      </c>
      <c r="E29" s="1493"/>
      <c r="F29" s="1493"/>
      <c r="G29" s="1493"/>
      <c r="H29" s="1493"/>
      <c r="I29" s="1493"/>
      <c r="J29" s="1493"/>
      <c r="K29" s="1493"/>
      <c r="L29" s="1493"/>
    </row>
    <row r="30" spans="2:22" x14ac:dyDescent="0.25">
      <c r="D30" s="1493" t="s">
        <v>138</v>
      </c>
      <c r="E30" s="1493"/>
      <c r="F30" s="1493"/>
      <c r="G30" s="1493"/>
      <c r="H30" s="1493"/>
      <c r="I30" s="1493"/>
      <c r="J30" s="1493"/>
      <c r="K30" s="1493"/>
      <c r="L30" s="1493"/>
    </row>
    <row r="31" spans="2:22" ht="23.25" customHeight="1" x14ac:dyDescent="0.25">
      <c r="D31" s="972" t="s">
        <v>588</v>
      </c>
      <c r="E31" s="972"/>
      <c r="F31" s="972"/>
      <c r="G31" s="972"/>
      <c r="H31" s="972"/>
      <c r="I31" s="972"/>
      <c r="J31" s="972"/>
      <c r="K31" s="972"/>
      <c r="L31" s="972"/>
    </row>
    <row r="32" spans="2:22" x14ac:dyDescent="0.25">
      <c r="D32" s="407"/>
      <c r="O32" s="38"/>
      <c r="P32" s="38"/>
      <c r="Q32" s="38"/>
      <c r="R32" s="38"/>
      <c r="S32" s="38"/>
      <c r="T32" s="38"/>
      <c r="U32" s="38"/>
      <c r="V32" s="38"/>
    </row>
  </sheetData>
  <mergeCells count="61">
    <mergeCell ref="I11:J11"/>
    <mergeCell ref="B9:B11"/>
    <mergeCell ref="B2:C2"/>
    <mergeCell ref="E2:E3"/>
    <mergeCell ref="F2:L4"/>
    <mergeCell ref="H6:I6"/>
    <mergeCell ref="J6:K6"/>
    <mergeCell ref="B3:B4"/>
    <mergeCell ref="C3:C4"/>
    <mergeCell ref="F9:G9"/>
    <mergeCell ref="I9:J9"/>
    <mergeCell ref="F10:G10"/>
    <mergeCell ref="I10:J10"/>
    <mergeCell ref="D28:M28"/>
    <mergeCell ref="D1:L1"/>
    <mergeCell ref="F6:G6"/>
    <mergeCell ref="F7:G7"/>
    <mergeCell ref="F14:G14"/>
    <mergeCell ref="H7:I7"/>
    <mergeCell ref="J7:K7"/>
    <mergeCell ref="F8:G8"/>
    <mergeCell ref="I8:J8"/>
    <mergeCell ref="F5:G5"/>
    <mergeCell ref="H5:I5"/>
    <mergeCell ref="J5:K5"/>
    <mergeCell ref="F12:G12"/>
    <mergeCell ref="H12:I12"/>
    <mergeCell ref="J12:K12"/>
    <mergeCell ref="F11:G11"/>
    <mergeCell ref="H17:I17"/>
    <mergeCell ref="F16:K16"/>
    <mergeCell ref="H15:I15"/>
    <mergeCell ref="K15:L15"/>
    <mergeCell ref="D31:L31"/>
    <mergeCell ref="F18:G18"/>
    <mergeCell ref="H18:I18"/>
    <mergeCell ref="H21:I21"/>
    <mergeCell ref="H22:I22"/>
    <mergeCell ref="J21:K21"/>
    <mergeCell ref="J22:K22"/>
    <mergeCell ref="F21:G21"/>
    <mergeCell ref="F22:G22"/>
    <mergeCell ref="E27:L27"/>
    <mergeCell ref="D29:L29"/>
    <mergeCell ref="D30:L30"/>
    <mergeCell ref="J13:K13"/>
    <mergeCell ref="K14:L14"/>
    <mergeCell ref="B21:B22"/>
    <mergeCell ref="F17:G17"/>
    <mergeCell ref="B24:B26"/>
    <mergeCell ref="B14:B15"/>
    <mergeCell ref="B16:B18"/>
    <mergeCell ref="E16:E18"/>
    <mergeCell ref="B19:B20"/>
    <mergeCell ref="E19:E20"/>
    <mergeCell ref="E14:E15"/>
    <mergeCell ref="E21:E22"/>
    <mergeCell ref="H14:I14"/>
    <mergeCell ref="F13:G13"/>
    <mergeCell ref="H13:I13"/>
    <mergeCell ref="F15:G15"/>
  </mergeCells>
  <printOptions horizontalCentered="1"/>
  <pageMargins left="0.23622047244094491" right="0.23622047244094491" top="0.39370078740157483" bottom="0.39370078740157483" header="0.31496062992125984" footer="0.31496062992125984"/>
  <pageSetup paperSize="9" scale="70" fitToWidth="0" orientation="landscape" r:id="rId1"/>
  <headerFooter>
    <oddFooter>&amp;C_x000D_&amp;1#&amp;"Calibri"&amp;10&amp;K0000FF Restricted Use - À usage restreint</oddFooter>
  </headerFooter>
  <customProperties>
    <customPr name="Footnotes" r:id="rId2"/>
    <customPr name="PrintArea" r:id="rId3"/>
  </customPropertie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5">
    <pageSetUpPr autoPageBreaks="0"/>
  </sheetPr>
  <dimension ref="B1:AD35"/>
  <sheetViews>
    <sheetView zoomScale="60" zoomScaleNormal="60" workbookViewId="0">
      <selection activeCell="G10" sqref="G10"/>
    </sheetView>
  </sheetViews>
  <sheetFormatPr defaultColWidth="9.1796875" defaultRowHeight="12.5" x14ac:dyDescent="0.25"/>
  <cols>
    <col min="1" max="1" width="3.7265625" style="8" customWidth="1"/>
    <col min="2" max="2" width="7.453125" style="8" customWidth="1"/>
    <col min="3" max="3" width="8.81640625" style="29" customWidth="1"/>
    <col min="4" max="4" width="52.453125" style="2" customWidth="1"/>
    <col min="5" max="5" width="9.1796875" style="8"/>
    <col min="6" max="6" width="15" style="8" customWidth="1"/>
    <col min="7" max="7" width="13" style="8" customWidth="1"/>
    <col min="8" max="12" width="14" style="8" customWidth="1"/>
    <col min="13" max="13" width="7.453125" style="11" customWidth="1"/>
    <col min="14" max="14" width="43" style="8" customWidth="1"/>
    <col min="15" max="16384" width="9.1796875" style="8"/>
  </cols>
  <sheetData>
    <row r="1" spans="2:16" ht="21.75" customHeight="1" thickBot="1" x14ac:dyDescent="0.3">
      <c r="D1" s="1509" t="s">
        <v>436</v>
      </c>
      <c r="E1" s="1509"/>
      <c r="F1" s="1509"/>
      <c r="G1" s="1509"/>
      <c r="H1" s="1509"/>
      <c r="I1" s="1509"/>
      <c r="J1" s="1509"/>
      <c r="K1" s="1509"/>
      <c r="L1" s="1509"/>
      <c r="N1" s="885" t="s">
        <v>953</v>
      </c>
    </row>
    <row r="2" spans="2:16" ht="22.5" customHeight="1" thickBot="1" x14ac:dyDescent="0.3">
      <c r="B2" s="1083" t="s">
        <v>211</v>
      </c>
      <c r="C2" s="1177"/>
      <c r="D2" s="59"/>
      <c r="E2" s="944" t="s">
        <v>225</v>
      </c>
      <c r="F2" s="1596" t="s">
        <v>9</v>
      </c>
      <c r="G2" s="1597"/>
      <c r="H2" s="1597"/>
      <c r="I2" s="1597"/>
      <c r="J2" s="1597"/>
      <c r="K2" s="1597"/>
      <c r="L2" s="1597"/>
      <c r="M2" s="385"/>
    </row>
    <row r="3" spans="2:16" ht="12.75" customHeight="1" x14ac:dyDescent="0.25">
      <c r="B3" s="1271" t="s">
        <v>212</v>
      </c>
      <c r="C3" s="1507" t="s">
        <v>195</v>
      </c>
      <c r="D3" s="159"/>
      <c r="E3" s="1051"/>
      <c r="F3" s="1598"/>
      <c r="G3" s="1599"/>
      <c r="H3" s="1599"/>
      <c r="I3" s="1599"/>
      <c r="J3" s="1599"/>
      <c r="K3" s="1599"/>
      <c r="L3" s="1599"/>
      <c r="M3" s="651"/>
    </row>
    <row r="4" spans="2:16" ht="23.25" customHeight="1" thickBot="1" x14ac:dyDescent="0.3">
      <c r="B4" s="1272"/>
      <c r="C4" s="1508"/>
      <c r="D4" s="57"/>
      <c r="E4" s="648"/>
      <c r="F4" s="1600"/>
      <c r="G4" s="1601"/>
      <c r="H4" s="1601"/>
      <c r="I4" s="1601"/>
      <c r="J4" s="1601"/>
      <c r="K4" s="1601"/>
      <c r="L4" s="1601"/>
      <c r="M4" s="659"/>
    </row>
    <row r="5" spans="2:16" s="29" customFormat="1" ht="22.5" customHeight="1" x14ac:dyDescent="0.25">
      <c r="B5" s="652"/>
      <c r="C5" s="652"/>
      <c r="D5" s="25" t="s">
        <v>597</v>
      </c>
      <c r="E5" s="361"/>
      <c r="F5" s="658"/>
      <c r="G5" s="654"/>
      <c r="H5" s="654"/>
      <c r="I5" s="654"/>
      <c r="J5" s="654"/>
      <c r="K5" s="654"/>
      <c r="L5" s="654"/>
      <c r="M5" s="655"/>
      <c r="N5" s="34"/>
    </row>
    <row r="6" spans="2:16" ht="27" customHeight="1" x14ac:dyDescent="0.25">
      <c r="B6" s="1445" t="s">
        <v>430</v>
      </c>
      <c r="C6" s="460"/>
      <c r="D6" s="3" t="s">
        <v>177</v>
      </c>
      <c r="E6" s="1502">
        <f>(1/8)</f>
        <v>0.125</v>
      </c>
      <c r="F6" s="379"/>
      <c r="G6" s="304" t="s">
        <v>2</v>
      </c>
      <c r="H6" s="304"/>
      <c r="I6" s="304"/>
      <c r="J6" s="380"/>
      <c r="K6" s="304" t="s">
        <v>3</v>
      </c>
      <c r="L6" s="381"/>
      <c r="M6" s="297"/>
      <c r="N6" s="8" t="s">
        <v>927</v>
      </c>
    </row>
    <row r="7" spans="2:16" ht="13.15" customHeight="1" x14ac:dyDescent="0.25">
      <c r="B7" s="1445"/>
      <c r="C7" s="461"/>
      <c r="D7" s="3"/>
      <c r="E7" s="1506"/>
      <c r="F7" s="146"/>
      <c r="G7" s="279">
        <v>6</v>
      </c>
      <c r="H7" s="917"/>
      <c r="I7" s="279"/>
      <c r="J7" s="279"/>
      <c r="K7" s="279">
        <v>0</v>
      </c>
      <c r="L7" s="156"/>
      <c r="M7" s="386"/>
    </row>
    <row r="8" spans="2:16" ht="24.65" customHeight="1" x14ac:dyDescent="0.25">
      <c r="B8" s="1445" t="s">
        <v>430</v>
      </c>
      <c r="C8" s="461"/>
      <c r="D8" s="615" t="s">
        <v>176</v>
      </c>
      <c r="E8" s="1502">
        <f>(1/8)</f>
        <v>0.125</v>
      </c>
      <c r="F8" s="299"/>
      <c r="G8" s="300" t="s">
        <v>2</v>
      </c>
      <c r="H8" s="300"/>
      <c r="I8" s="300"/>
      <c r="J8" s="300"/>
      <c r="K8" s="300" t="s">
        <v>525</v>
      </c>
      <c r="L8" s="381"/>
      <c r="M8" s="297"/>
      <c r="N8" s="8" t="s">
        <v>928</v>
      </c>
    </row>
    <row r="9" spans="2:16" ht="12.65" customHeight="1" x14ac:dyDescent="0.25">
      <c r="B9" s="1445"/>
      <c r="C9" s="461"/>
      <c r="D9" s="3"/>
      <c r="E9" s="1506"/>
      <c r="F9" s="190"/>
      <c r="G9" s="280">
        <v>6</v>
      </c>
      <c r="H9" s="280"/>
      <c r="I9" s="280"/>
      <c r="J9" s="280"/>
      <c r="K9" s="280">
        <v>0</v>
      </c>
      <c r="L9" s="156"/>
      <c r="M9" s="386"/>
    </row>
    <row r="10" spans="2:16" ht="33" customHeight="1" x14ac:dyDescent="0.25">
      <c r="B10" s="1445" t="s">
        <v>430</v>
      </c>
      <c r="C10" s="461"/>
      <c r="D10" s="3" t="s">
        <v>175</v>
      </c>
      <c r="E10" s="1502">
        <f>(1/8)</f>
        <v>0.125</v>
      </c>
      <c r="F10" s="382" t="s">
        <v>526</v>
      </c>
      <c r="G10" s="304"/>
      <c r="H10" s="968" t="s">
        <v>527</v>
      </c>
      <c r="I10" s="968"/>
      <c r="J10" s="304"/>
      <c r="K10" s="383" t="s">
        <v>3</v>
      </c>
      <c r="L10" s="381"/>
      <c r="M10" s="297"/>
      <c r="N10" s="8" t="s">
        <v>929</v>
      </c>
    </row>
    <row r="11" spans="2:16" ht="13.15" customHeight="1" x14ac:dyDescent="0.35">
      <c r="B11" s="1445"/>
      <c r="C11" s="461"/>
      <c r="D11" s="3"/>
      <c r="E11" s="1506"/>
      <c r="F11" s="302">
        <v>6</v>
      </c>
      <c r="G11" s="279"/>
      <c r="H11" s="1241">
        <v>3</v>
      </c>
      <c r="I11" s="1241"/>
      <c r="J11" s="279"/>
      <c r="K11" s="303">
        <v>0</v>
      </c>
      <c r="L11" s="156"/>
      <c r="M11" s="386"/>
      <c r="P11" s="465"/>
    </row>
    <row r="12" spans="2:16" ht="42" customHeight="1" x14ac:dyDescent="0.25">
      <c r="B12" s="1445" t="s">
        <v>430</v>
      </c>
      <c r="C12" s="461"/>
      <c r="D12" s="3" t="s">
        <v>174</v>
      </c>
      <c r="E12" s="1502">
        <f>(1/8)</f>
        <v>0.125</v>
      </c>
      <c r="F12" s="382" t="s">
        <v>173</v>
      </c>
      <c r="G12" s="304" t="s">
        <v>172</v>
      </c>
      <c r="H12" s="968" t="s">
        <v>296</v>
      </c>
      <c r="I12" s="968"/>
      <c r="J12" s="968" t="s">
        <v>528</v>
      </c>
      <c r="K12" s="968"/>
      <c r="L12" s="304" t="s">
        <v>171</v>
      </c>
      <c r="M12" s="297"/>
      <c r="N12" s="8" t="s">
        <v>930</v>
      </c>
    </row>
    <row r="13" spans="2:16" ht="13.15" customHeight="1" x14ac:dyDescent="0.25">
      <c r="B13" s="1445"/>
      <c r="C13" s="460"/>
      <c r="D13" s="3"/>
      <c r="E13" s="1506"/>
      <c r="F13" s="302">
        <v>6</v>
      </c>
      <c r="G13" s="279">
        <v>4</v>
      </c>
      <c r="H13" s="1297">
        <v>4</v>
      </c>
      <c r="I13" s="1297"/>
      <c r="J13" s="1297">
        <v>2</v>
      </c>
      <c r="K13" s="1297"/>
      <c r="L13" s="279">
        <v>0</v>
      </c>
      <c r="M13" s="386"/>
    </row>
    <row r="14" spans="2:16" ht="39.75" customHeight="1" x14ac:dyDescent="0.25">
      <c r="B14" s="1445" t="s">
        <v>430</v>
      </c>
      <c r="C14" s="460"/>
      <c r="D14" s="615" t="s">
        <v>170</v>
      </c>
      <c r="E14" s="1502">
        <f>(1/8)</f>
        <v>0.125</v>
      </c>
      <c r="F14" s="1515" t="s">
        <v>530</v>
      </c>
      <c r="G14" s="968"/>
      <c r="H14" s="1516" t="s">
        <v>297</v>
      </c>
      <c r="I14" s="1516"/>
      <c r="J14" s="1516"/>
      <c r="K14" s="1516" t="s">
        <v>546</v>
      </c>
      <c r="L14" s="1516"/>
      <c r="M14" s="1517"/>
      <c r="N14" s="8" t="s">
        <v>931</v>
      </c>
    </row>
    <row r="15" spans="2:16" ht="12.65" customHeight="1" x14ac:dyDescent="0.25">
      <c r="B15" s="1445"/>
      <c r="C15" s="462"/>
      <c r="E15" s="1506"/>
      <c r="F15" s="661">
        <v>6</v>
      </c>
      <c r="G15" s="662"/>
      <c r="H15" s="1241">
        <v>6</v>
      </c>
      <c r="I15" s="1241"/>
      <c r="J15" s="1241"/>
      <c r="K15" s="1241">
        <v>0</v>
      </c>
      <c r="L15" s="1241"/>
      <c r="M15" s="1438"/>
    </row>
    <row r="16" spans="2:16" ht="21.75" customHeight="1" x14ac:dyDescent="0.25">
      <c r="B16" s="656"/>
      <c r="C16" s="462"/>
      <c r="D16" s="660" t="s">
        <v>598</v>
      </c>
      <c r="E16" s="657"/>
      <c r="F16" s="650"/>
      <c r="G16" s="649"/>
      <c r="H16" s="649"/>
      <c r="I16" s="649"/>
      <c r="J16" s="649"/>
      <c r="K16" s="649"/>
      <c r="L16" s="649"/>
      <c r="M16" s="653"/>
    </row>
    <row r="17" spans="2:30" ht="44.25" customHeight="1" x14ac:dyDescent="0.25">
      <c r="B17" s="1445" t="s">
        <v>430</v>
      </c>
      <c r="C17" s="462"/>
      <c r="D17" s="3" t="s">
        <v>169</v>
      </c>
      <c r="E17" s="1502">
        <f>(1/8)</f>
        <v>0.125</v>
      </c>
      <c r="F17" s="1141" t="s">
        <v>218</v>
      </c>
      <c r="G17" s="1115"/>
      <c r="H17" s="1141" t="s">
        <v>219</v>
      </c>
      <c r="I17" s="1115"/>
      <c r="J17" s="1189"/>
      <c r="K17" s="1115" t="s">
        <v>586</v>
      </c>
      <c r="L17" s="1115"/>
      <c r="M17" s="1116"/>
      <c r="N17" s="8" t="s">
        <v>932</v>
      </c>
    </row>
    <row r="18" spans="2:30" ht="39.65" customHeight="1" x14ac:dyDescent="0.25">
      <c r="B18" s="1445"/>
      <c r="C18" s="461"/>
      <c r="D18" s="384" t="s">
        <v>168</v>
      </c>
      <c r="E18" s="1503"/>
      <c r="F18" s="1166" t="s">
        <v>303</v>
      </c>
      <c r="G18" s="1167"/>
      <c r="H18" s="546" t="s">
        <v>2</v>
      </c>
      <c r="I18" s="1167" t="s">
        <v>3</v>
      </c>
      <c r="J18" s="1190"/>
      <c r="K18" s="545" t="s">
        <v>2</v>
      </c>
      <c r="L18" s="1167" t="s">
        <v>3</v>
      </c>
      <c r="M18" s="1191"/>
      <c r="N18" s="8" t="s">
        <v>933</v>
      </c>
    </row>
    <row r="19" spans="2:30" ht="12.65" customHeight="1" x14ac:dyDescent="0.25">
      <c r="B19" s="1445"/>
      <c r="C19" s="461"/>
      <c r="D19" s="3"/>
      <c r="E19" s="1506"/>
      <c r="F19" s="1299">
        <v>6</v>
      </c>
      <c r="G19" s="1297"/>
      <c r="H19" s="579">
        <v>4</v>
      </c>
      <c r="I19" s="1293">
        <v>1</v>
      </c>
      <c r="J19" s="1293"/>
      <c r="K19" s="574">
        <v>3</v>
      </c>
      <c r="L19" s="1293">
        <v>0</v>
      </c>
      <c r="M19" s="1294"/>
    </row>
    <row r="20" spans="2:30" ht="30.75" customHeight="1" x14ac:dyDescent="0.25">
      <c r="B20" s="1445" t="s">
        <v>430</v>
      </c>
      <c r="C20" s="461"/>
      <c r="D20" s="3" t="s">
        <v>167</v>
      </c>
      <c r="E20" s="1502">
        <f>(1/8)</f>
        <v>0.125</v>
      </c>
      <c r="F20" s="379"/>
      <c r="G20" s="968" t="s">
        <v>547</v>
      </c>
      <c r="H20" s="968"/>
      <c r="I20" s="968" t="s">
        <v>548</v>
      </c>
      <c r="J20" s="968"/>
      <c r="K20" s="304" t="s">
        <v>3</v>
      </c>
      <c r="L20" s="381"/>
      <c r="M20" s="297"/>
      <c r="N20" s="8" t="s">
        <v>934</v>
      </c>
    </row>
    <row r="21" spans="2:30" ht="12.65" customHeight="1" x14ac:dyDescent="0.25">
      <c r="B21" s="1445"/>
      <c r="C21" s="461"/>
      <c r="D21" s="3"/>
      <c r="E21" s="1503"/>
      <c r="F21" s="157"/>
      <c r="G21" s="1237">
        <v>0</v>
      </c>
      <c r="H21" s="1237"/>
      <c r="I21" s="1237">
        <v>2</v>
      </c>
      <c r="J21" s="1237"/>
      <c r="K21" s="296">
        <v>6</v>
      </c>
      <c r="L21" s="162"/>
      <c r="M21" s="298"/>
    </row>
    <row r="22" spans="2:30" ht="12.65" customHeight="1" x14ac:dyDescent="0.25">
      <c r="B22" s="548"/>
      <c r="C22" s="461"/>
      <c r="D22" s="614" t="s">
        <v>439</v>
      </c>
      <c r="E22" s="538"/>
      <c r="F22" s="1219" t="s">
        <v>529</v>
      </c>
      <c r="G22" s="1198"/>
      <c r="H22" s="1198"/>
      <c r="I22" s="1198"/>
      <c r="J22" s="1198"/>
      <c r="K22" s="1198"/>
      <c r="L22" s="1273" t="s">
        <v>2</v>
      </c>
      <c r="M22" s="1068"/>
      <c r="N22" s="8" t="s">
        <v>935</v>
      </c>
    </row>
    <row r="23" spans="2:30" ht="39" customHeight="1" x14ac:dyDescent="0.25">
      <c r="B23" s="1445" t="s">
        <v>430</v>
      </c>
      <c r="C23" s="461"/>
      <c r="D23" s="3" t="s">
        <v>298</v>
      </c>
      <c r="E23" s="1503">
        <f>(1/8)</f>
        <v>0.125</v>
      </c>
      <c r="F23" s="979" t="s">
        <v>299</v>
      </c>
      <c r="G23" s="980"/>
      <c r="H23" s="980" t="s">
        <v>300</v>
      </c>
      <c r="I23" s="980"/>
      <c r="J23" s="980" t="s">
        <v>301</v>
      </c>
      <c r="K23" s="1091"/>
      <c r="L23" s="1230" t="s">
        <v>302</v>
      </c>
      <c r="M23" s="1093"/>
      <c r="N23" s="8" t="s">
        <v>936</v>
      </c>
    </row>
    <row r="24" spans="2:30" ht="13.15" customHeight="1" thickBot="1" x14ac:dyDescent="0.3">
      <c r="B24" s="1505"/>
      <c r="C24" s="463"/>
      <c r="D24" s="58"/>
      <c r="E24" s="1504"/>
      <c r="F24" s="1232">
        <v>4</v>
      </c>
      <c r="G24" s="1233"/>
      <c r="H24" s="1233">
        <v>2</v>
      </c>
      <c r="I24" s="1233"/>
      <c r="J24" s="1233">
        <v>0</v>
      </c>
      <c r="K24" s="1233"/>
      <c r="L24" s="1233">
        <v>6</v>
      </c>
      <c r="M24" s="1235"/>
    </row>
    <row r="25" spans="2:30" ht="16" customHeight="1" thickBot="1" x14ac:dyDescent="0.3">
      <c r="D25" s="56" t="s">
        <v>0</v>
      </c>
      <c r="E25" s="1074" t="s">
        <v>214</v>
      </c>
      <c r="F25" s="1074"/>
      <c r="G25" s="1074"/>
      <c r="H25" s="1074"/>
      <c r="I25" s="1074"/>
      <c r="J25" s="1074"/>
      <c r="K25" s="1074"/>
      <c r="L25" s="1074"/>
      <c r="M25" s="163"/>
      <c r="N25" s="77"/>
      <c r="O25" s="77"/>
      <c r="P25" s="77"/>
      <c r="Q25" s="77"/>
      <c r="R25" s="77"/>
      <c r="S25" s="77"/>
      <c r="T25" s="77"/>
      <c r="U25" s="77"/>
      <c r="V25" s="77"/>
      <c r="W25" s="77"/>
      <c r="X25" s="77"/>
      <c r="Y25" s="77"/>
      <c r="Z25" s="77"/>
      <c r="AA25" s="77"/>
      <c r="AB25" s="77"/>
      <c r="AC25" s="77"/>
      <c r="AD25" s="77"/>
    </row>
    <row r="26" spans="2:30" ht="21.65" customHeight="1" x14ac:dyDescent="0.25">
      <c r="D26" s="1174" t="s">
        <v>419</v>
      </c>
      <c r="E26" s="1175"/>
      <c r="F26" s="1175"/>
      <c r="G26" s="1175"/>
      <c r="H26" s="1175"/>
      <c r="I26" s="1175"/>
      <c r="J26" s="1175"/>
      <c r="K26" s="1175"/>
      <c r="L26" s="1175"/>
      <c r="M26" s="1175"/>
      <c r="N26" s="466"/>
      <c r="O26" s="466"/>
      <c r="P26" s="466"/>
      <c r="Q26" s="466"/>
      <c r="R26" s="466"/>
      <c r="S26" s="466"/>
      <c r="T26" s="466"/>
      <c r="U26" s="466"/>
      <c r="V26" s="466"/>
      <c r="W26" s="77"/>
      <c r="X26" s="77"/>
      <c r="Y26" s="77"/>
      <c r="Z26" s="77"/>
      <c r="AA26" s="77"/>
      <c r="AB26" s="77"/>
      <c r="AC26" s="77"/>
      <c r="AD26" s="77"/>
    </row>
    <row r="27" spans="2:30" x14ac:dyDescent="0.25">
      <c r="D27" s="71"/>
      <c r="M27" s="76"/>
      <c r="N27" s="77"/>
      <c r="O27" s="77"/>
      <c r="P27" s="77"/>
      <c r="Q27" s="77"/>
      <c r="R27" s="77"/>
      <c r="S27" s="77"/>
      <c r="T27" s="77"/>
      <c r="U27" s="77"/>
      <c r="V27" s="77"/>
      <c r="W27" s="77"/>
      <c r="X27" s="77"/>
      <c r="Y27" s="77"/>
      <c r="Z27" s="77"/>
      <c r="AA27" s="77"/>
      <c r="AB27" s="77"/>
      <c r="AC27" s="77"/>
      <c r="AD27" s="77"/>
    </row>
    <row r="28" spans="2:30" x14ac:dyDescent="0.25">
      <c r="M28" s="76"/>
      <c r="N28" s="77"/>
      <c r="O28" s="77"/>
      <c r="P28" s="77"/>
      <c r="Q28" s="77"/>
      <c r="R28" s="77"/>
      <c r="S28" s="77"/>
      <c r="T28" s="77"/>
      <c r="U28" s="77"/>
      <c r="V28" s="77"/>
      <c r="W28" s="77"/>
      <c r="X28" s="77"/>
      <c r="Y28" s="77"/>
      <c r="Z28" s="77"/>
      <c r="AA28" s="77"/>
      <c r="AB28" s="77"/>
      <c r="AC28" s="77"/>
      <c r="AD28" s="77"/>
    </row>
    <row r="29" spans="2:30" x14ac:dyDescent="0.25">
      <c r="M29" s="76"/>
      <c r="N29" s="77"/>
      <c r="O29" s="77"/>
      <c r="P29" s="77"/>
      <c r="Q29" s="77"/>
      <c r="R29" s="77"/>
      <c r="S29" s="77"/>
      <c r="T29" s="77"/>
      <c r="U29" s="77"/>
      <c r="V29" s="77"/>
      <c r="W29" s="77"/>
      <c r="X29" s="77"/>
      <c r="Y29" s="77"/>
      <c r="Z29" s="77"/>
      <c r="AA29" s="77"/>
      <c r="AB29" s="77"/>
      <c r="AC29" s="77"/>
      <c r="AD29" s="77"/>
    </row>
    <row r="35" spans="15:22" x14ac:dyDescent="0.25">
      <c r="O35" s="77"/>
      <c r="P35" s="77"/>
      <c r="Q35" s="77"/>
      <c r="R35" s="77"/>
      <c r="S35" s="77"/>
      <c r="T35" s="77"/>
      <c r="U35" s="77"/>
      <c r="V35" s="77"/>
    </row>
  </sheetData>
  <mergeCells count="58">
    <mergeCell ref="L18:M18"/>
    <mergeCell ref="D1:L1"/>
    <mergeCell ref="F2:L4"/>
    <mergeCell ref="H10:I10"/>
    <mergeCell ref="H11:I11"/>
    <mergeCell ref="J12:K12"/>
    <mergeCell ref="F14:G14"/>
    <mergeCell ref="H14:J14"/>
    <mergeCell ref="H15:J15"/>
    <mergeCell ref="J13:K13"/>
    <mergeCell ref="K14:M14"/>
    <mergeCell ref="K15:M15"/>
    <mergeCell ref="B2:C2"/>
    <mergeCell ref="B8:B9"/>
    <mergeCell ref="E8:E9"/>
    <mergeCell ref="B10:B11"/>
    <mergeCell ref="E10:E11"/>
    <mergeCell ref="E6:E7"/>
    <mergeCell ref="B6:B7"/>
    <mergeCell ref="C3:C4"/>
    <mergeCell ref="B3:B4"/>
    <mergeCell ref="E2:E3"/>
    <mergeCell ref="B12:B13"/>
    <mergeCell ref="E12:E13"/>
    <mergeCell ref="B14:B15"/>
    <mergeCell ref="E14:E15"/>
    <mergeCell ref="H12:I12"/>
    <mergeCell ref="H13:I13"/>
    <mergeCell ref="D26:M26"/>
    <mergeCell ref="E17:E19"/>
    <mergeCell ref="L23:M23"/>
    <mergeCell ref="L24:M24"/>
    <mergeCell ref="F22:K22"/>
    <mergeCell ref="L22:M22"/>
    <mergeCell ref="F17:G17"/>
    <mergeCell ref="H17:J17"/>
    <mergeCell ref="K17:M17"/>
    <mergeCell ref="E25:L25"/>
    <mergeCell ref="I18:J18"/>
    <mergeCell ref="G20:H20"/>
    <mergeCell ref="G21:H21"/>
    <mergeCell ref="I20:J20"/>
    <mergeCell ref="I21:J21"/>
    <mergeCell ref="F18:G18"/>
    <mergeCell ref="B20:B21"/>
    <mergeCell ref="E20:E21"/>
    <mergeCell ref="E23:E24"/>
    <mergeCell ref="B23:B24"/>
    <mergeCell ref="B17:B19"/>
    <mergeCell ref="J23:K23"/>
    <mergeCell ref="J24:K24"/>
    <mergeCell ref="F19:G19"/>
    <mergeCell ref="I19:J19"/>
    <mergeCell ref="L19:M19"/>
    <mergeCell ref="F23:G23"/>
    <mergeCell ref="F24:G24"/>
    <mergeCell ref="H23:I23"/>
    <mergeCell ref="H24:I24"/>
  </mergeCells>
  <printOptions horizontalCentered="1"/>
  <pageMargins left="0.23622047244094491" right="0.23622047244094491" top="0.39370078740157483" bottom="0.39370078740157483" header="0.31496062992125984" footer="0.31496062992125984"/>
  <pageSetup paperSize="9" scale="70" fitToWidth="0" orientation="landscape" r:id="rId1"/>
  <headerFooter>
    <oddFooter>&amp;C_x000D_&amp;1#&amp;"Calibri"&amp;10&amp;K0000FF Restricted Use - À usage restreint</oddFooter>
  </headerFooter>
  <customProperties>
    <customPr name="Footnotes" r:id="rId2"/>
    <customPr name="PrintArea" r:id="rId3"/>
  </customPropertie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CFD5C-0902-474A-A8A4-5B97940C1A70}">
  <sheetPr codeName="Sheet32">
    <pageSetUpPr autoPageBreaks="0"/>
  </sheetPr>
  <dimension ref="B1:V18"/>
  <sheetViews>
    <sheetView topLeftCell="C1" zoomScale="70" zoomScaleNormal="70" workbookViewId="0">
      <selection activeCell="F2" sqref="F2:M4"/>
    </sheetView>
  </sheetViews>
  <sheetFormatPr defaultColWidth="9.1796875" defaultRowHeight="10" x14ac:dyDescent="0.25"/>
  <cols>
    <col min="1" max="1" width="3.7265625" style="8" customWidth="1"/>
    <col min="2" max="2" width="10.7265625" style="8" customWidth="1"/>
    <col min="3" max="3" width="8.26953125" style="8" customWidth="1"/>
    <col min="4" max="4" width="62" style="2" customWidth="1"/>
    <col min="5" max="5" width="9.1796875" style="8"/>
    <col min="6" max="6" width="15" style="8" customWidth="1"/>
    <col min="7" max="7" width="13" style="8" customWidth="1"/>
    <col min="8" max="11" width="14" style="8" customWidth="1"/>
    <col min="12" max="12" width="11.26953125" style="8" customWidth="1"/>
    <col min="13" max="13" width="10.453125" style="8" customWidth="1"/>
    <col min="14" max="14" width="46.453125" style="8" customWidth="1"/>
    <col min="15" max="16384" width="9.1796875" style="8"/>
  </cols>
  <sheetData>
    <row r="1" spans="2:14" ht="21.75" customHeight="1" thickBot="1" x14ac:dyDescent="0.3">
      <c r="D1" s="1518" t="s">
        <v>956</v>
      </c>
      <c r="E1" s="1518"/>
      <c r="F1" s="1518"/>
      <c r="G1" s="1518"/>
      <c r="H1" s="1518"/>
      <c r="I1" s="1518"/>
      <c r="J1" s="1518"/>
      <c r="K1" s="1518"/>
      <c r="L1" s="1518"/>
      <c r="M1" s="1518"/>
      <c r="N1" s="885" t="s">
        <v>953</v>
      </c>
    </row>
    <row r="2" spans="2:14" ht="30.75" customHeight="1" thickBot="1" x14ac:dyDescent="0.3">
      <c r="B2" s="1519" t="s">
        <v>211</v>
      </c>
      <c r="C2" s="1520"/>
      <c r="D2" s="59"/>
      <c r="E2" s="1521" t="s">
        <v>225</v>
      </c>
      <c r="F2" s="1057" t="s">
        <v>9</v>
      </c>
      <c r="G2" s="1058"/>
      <c r="H2" s="1058"/>
      <c r="I2" s="1058"/>
      <c r="J2" s="1058"/>
      <c r="K2" s="1058"/>
      <c r="L2" s="1058"/>
      <c r="M2" s="1059"/>
    </row>
    <row r="3" spans="2:14" ht="12.75" customHeight="1" x14ac:dyDescent="0.25">
      <c r="B3" s="1371" t="s">
        <v>212</v>
      </c>
      <c r="C3" s="1371" t="s">
        <v>195</v>
      </c>
      <c r="D3" s="660"/>
      <c r="E3" s="1522"/>
      <c r="F3" s="1060"/>
      <c r="G3" s="1602"/>
      <c r="H3" s="1602"/>
      <c r="I3" s="1602"/>
      <c r="J3" s="1602"/>
      <c r="K3" s="1602"/>
      <c r="L3" s="1602"/>
      <c r="M3" s="1062"/>
    </row>
    <row r="4" spans="2:14" ht="23.25" customHeight="1" thickBot="1" x14ac:dyDescent="0.3">
      <c r="B4" s="1523"/>
      <c r="C4" s="1523"/>
      <c r="D4" s="57"/>
      <c r="E4" s="1524"/>
      <c r="F4" s="1603"/>
      <c r="G4" s="1604"/>
      <c r="H4" s="1604"/>
      <c r="I4" s="1604"/>
      <c r="J4" s="1604"/>
      <c r="K4" s="1604"/>
      <c r="L4" s="1604"/>
      <c r="M4" s="1605"/>
    </row>
    <row r="5" spans="2:14" ht="14.25" customHeight="1" x14ac:dyDescent="0.25">
      <c r="B5" s="1525"/>
      <c r="C5" s="1526"/>
      <c r="D5" s="1527" t="s">
        <v>957</v>
      </c>
      <c r="E5" s="1528">
        <f>(1/9)</f>
        <v>0.1111111111111111</v>
      </c>
      <c r="F5" s="1529"/>
      <c r="G5" s="1530"/>
      <c r="H5" s="1529"/>
      <c r="I5" s="1530"/>
      <c r="J5" s="1529"/>
      <c r="K5" s="1531"/>
      <c r="L5" s="1530"/>
      <c r="M5" s="918"/>
    </row>
    <row r="6" spans="2:14" ht="39" customHeight="1" x14ac:dyDescent="0.25">
      <c r="B6" s="1445" t="s">
        <v>277</v>
      </c>
      <c r="C6" s="1532"/>
      <c r="D6" s="22" t="s">
        <v>958</v>
      </c>
      <c r="E6" s="1528"/>
      <c r="F6" s="1382" t="s">
        <v>959</v>
      </c>
      <c r="G6" s="1383"/>
      <c r="H6" s="1389" t="s">
        <v>960</v>
      </c>
      <c r="I6" s="1389"/>
      <c r="J6" s="1382" t="s">
        <v>961</v>
      </c>
      <c r="K6" s="1383"/>
      <c r="L6" s="1389" t="s">
        <v>962</v>
      </c>
      <c r="M6" s="1533"/>
      <c r="N6" s="8" t="s">
        <v>963</v>
      </c>
    </row>
    <row r="7" spans="2:14" ht="80.5" customHeight="1" x14ac:dyDescent="0.25">
      <c r="B7" s="1445"/>
      <c r="C7" s="1532"/>
      <c r="D7" s="1534" t="s">
        <v>964</v>
      </c>
      <c r="E7" s="1535"/>
      <c r="F7" s="1536">
        <v>0</v>
      </c>
      <c r="G7" s="1537"/>
      <c r="H7" s="1297">
        <v>2</v>
      </c>
      <c r="I7" s="1297"/>
      <c r="J7" s="1299">
        <v>4</v>
      </c>
      <c r="K7" s="1410"/>
      <c r="L7" s="1538">
        <v>6</v>
      </c>
      <c r="M7" s="1539"/>
    </row>
    <row r="8" spans="2:14" ht="36" customHeight="1" x14ac:dyDescent="0.25">
      <c r="B8" s="928"/>
      <c r="C8" s="1532"/>
      <c r="D8" s="1540" t="s">
        <v>965</v>
      </c>
      <c r="E8" s="1541"/>
      <c r="F8" s="1542" t="s">
        <v>966</v>
      </c>
      <c r="G8" s="1543"/>
      <c r="H8" s="1543"/>
      <c r="I8" s="1515" t="s">
        <v>967</v>
      </c>
      <c r="J8" s="968"/>
      <c r="K8" s="1544"/>
      <c r="L8" s="1545" t="s">
        <v>968</v>
      </c>
      <c r="M8" s="1533"/>
    </row>
    <row r="9" spans="2:14" ht="29.25" customHeight="1" x14ac:dyDescent="0.25">
      <c r="B9" s="928" t="s">
        <v>277</v>
      </c>
      <c r="C9" s="1532"/>
      <c r="D9" s="22" t="s">
        <v>969</v>
      </c>
      <c r="E9" s="1546">
        <f>(1/9)</f>
        <v>0.1111111111111111</v>
      </c>
      <c r="F9" s="1536">
        <v>0</v>
      </c>
      <c r="G9" s="1538"/>
      <c r="H9" s="1538"/>
      <c r="I9" s="1299">
        <v>2</v>
      </c>
      <c r="J9" s="1297"/>
      <c r="K9" s="1410"/>
      <c r="L9" s="1538">
        <v>6</v>
      </c>
      <c r="M9" s="1539"/>
      <c r="N9" s="8" t="s">
        <v>970</v>
      </c>
    </row>
    <row r="10" spans="2:14" ht="21" customHeight="1" x14ac:dyDescent="0.25">
      <c r="B10" s="1445"/>
      <c r="C10" s="928"/>
      <c r="D10" s="1547" t="s">
        <v>971</v>
      </c>
      <c r="E10" s="1548"/>
      <c r="F10" s="1549" t="s">
        <v>972</v>
      </c>
      <c r="G10" s="1550"/>
      <c r="H10" s="1550"/>
      <c r="I10" s="1401" t="s">
        <v>973</v>
      </c>
      <c r="J10" s="1400"/>
      <c r="K10" s="1402"/>
      <c r="L10" s="1550" t="s">
        <v>3</v>
      </c>
      <c r="M10" s="1551"/>
    </row>
    <row r="11" spans="2:14" x14ac:dyDescent="0.25">
      <c r="B11" s="1445"/>
      <c r="C11" s="928"/>
      <c r="D11" s="1547"/>
      <c r="E11" s="1546"/>
      <c r="F11" s="1552"/>
      <c r="G11" s="1545"/>
      <c r="H11" s="1545"/>
      <c r="I11" s="1382"/>
      <c r="J11" s="1389"/>
      <c r="K11" s="1383"/>
      <c r="L11" s="1545"/>
      <c r="M11" s="1533"/>
    </row>
    <row r="12" spans="2:14" ht="53.25" customHeight="1" x14ac:dyDescent="0.25">
      <c r="B12" s="928" t="s">
        <v>277</v>
      </c>
      <c r="C12" s="1532"/>
      <c r="D12" s="22" t="s">
        <v>974</v>
      </c>
      <c r="E12" s="1553">
        <f>(1/9)</f>
        <v>0.1111111111111111</v>
      </c>
      <c r="F12" s="1111">
        <v>0</v>
      </c>
      <c r="G12" s="1112"/>
      <c r="H12" s="1112"/>
      <c r="I12" s="1262">
        <v>2</v>
      </c>
      <c r="J12" s="1263"/>
      <c r="K12" s="1408"/>
      <c r="L12" s="1112">
        <v>6</v>
      </c>
      <c r="M12" s="1554"/>
      <c r="N12" s="8" t="s">
        <v>975</v>
      </c>
    </row>
    <row r="13" spans="2:14" ht="53.25" customHeight="1" x14ac:dyDescent="0.25">
      <c r="B13" s="928" t="s">
        <v>277</v>
      </c>
      <c r="C13" s="1532"/>
      <c r="D13" s="22" t="s">
        <v>976</v>
      </c>
      <c r="E13" s="1548">
        <f>(1/9)</f>
        <v>0.1111111111111111</v>
      </c>
      <c r="F13" s="1435">
        <v>0</v>
      </c>
      <c r="G13" s="1434"/>
      <c r="H13" s="1434"/>
      <c r="I13" s="1242">
        <v>2</v>
      </c>
      <c r="J13" s="1407"/>
      <c r="K13" s="1555"/>
      <c r="L13" s="1434">
        <v>6</v>
      </c>
      <c r="M13" s="1556"/>
      <c r="N13" s="8" t="s">
        <v>977</v>
      </c>
    </row>
    <row r="14" spans="2:14" ht="29.25" customHeight="1" x14ac:dyDescent="0.25">
      <c r="B14" s="1557"/>
      <c r="C14" s="1558"/>
      <c r="D14" s="1540" t="s">
        <v>978</v>
      </c>
      <c r="E14" s="1548"/>
      <c r="F14" s="1549" t="s">
        <v>972</v>
      </c>
      <c r="G14" s="1550"/>
      <c r="H14" s="1550"/>
      <c r="I14" s="1559" t="s">
        <v>973</v>
      </c>
      <c r="J14" s="1560"/>
      <c r="K14" s="1561"/>
      <c r="L14" s="1562" t="s">
        <v>3</v>
      </c>
      <c r="M14" s="1563"/>
    </row>
    <row r="15" spans="2:14" ht="54" customHeight="1" x14ac:dyDescent="0.25">
      <c r="B15" s="928" t="s">
        <v>277</v>
      </c>
      <c r="C15" s="1532"/>
      <c r="D15" s="22" t="s">
        <v>979</v>
      </c>
      <c r="E15" s="1553">
        <f>(1/9)</f>
        <v>0.1111111111111111</v>
      </c>
      <c r="F15" s="1111">
        <v>0</v>
      </c>
      <c r="G15" s="1112"/>
      <c r="H15" s="1112"/>
      <c r="I15" s="1262">
        <v>2</v>
      </c>
      <c r="J15" s="1263"/>
      <c r="K15" s="1408"/>
      <c r="L15" s="1112">
        <v>6</v>
      </c>
      <c r="M15" s="1554"/>
      <c r="N15" s="8" t="s">
        <v>980</v>
      </c>
    </row>
    <row r="16" spans="2:14" ht="64.5" customHeight="1" thickBot="1" x14ac:dyDescent="0.3">
      <c r="B16" s="929" t="s">
        <v>277</v>
      </c>
      <c r="C16" s="1564"/>
      <c r="D16" s="207" t="s">
        <v>981</v>
      </c>
      <c r="E16" s="1565">
        <f>(1/9)</f>
        <v>0.1111111111111111</v>
      </c>
      <c r="F16" s="1113">
        <v>0</v>
      </c>
      <c r="G16" s="1104"/>
      <c r="H16" s="1104"/>
      <c r="I16" s="1232">
        <v>2</v>
      </c>
      <c r="J16" s="1233"/>
      <c r="K16" s="1234"/>
      <c r="L16" s="1104">
        <v>6</v>
      </c>
      <c r="M16" s="1105"/>
      <c r="N16" s="8" t="s">
        <v>982</v>
      </c>
    </row>
    <row r="17" spans="4:22" ht="31.5" customHeight="1" x14ac:dyDescent="0.25">
      <c r="D17" s="1423" t="s">
        <v>419</v>
      </c>
      <c r="E17" s="1423"/>
      <c r="F17" s="1423"/>
      <c r="G17" s="1423"/>
      <c r="H17" s="1423"/>
      <c r="I17" s="1423"/>
      <c r="J17" s="1423"/>
      <c r="K17" s="1423"/>
      <c r="L17" s="1423"/>
      <c r="M17" s="1423"/>
      <c r="N17" s="2"/>
      <c r="O17" s="2"/>
      <c r="P17" s="2"/>
      <c r="Q17" s="2"/>
      <c r="R17" s="2"/>
      <c r="S17" s="2"/>
      <c r="T17" s="2"/>
      <c r="U17" s="2"/>
      <c r="V17" s="2"/>
    </row>
    <row r="18" spans="4:22" x14ac:dyDescent="0.25">
      <c r="D18" s="1566"/>
    </row>
  </sheetData>
  <mergeCells count="43">
    <mergeCell ref="D17:M17"/>
    <mergeCell ref="F15:H15"/>
    <mergeCell ref="I15:K15"/>
    <mergeCell ref="L15:M15"/>
    <mergeCell ref="F16:H16"/>
    <mergeCell ref="I16:K16"/>
    <mergeCell ref="L16:M16"/>
    <mergeCell ref="F13:H13"/>
    <mergeCell ref="I13:K13"/>
    <mergeCell ref="L13:M13"/>
    <mergeCell ref="F14:H14"/>
    <mergeCell ref="I14:K14"/>
    <mergeCell ref="L14:M14"/>
    <mergeCell ref="B10:B11"/>
    <mergeCell ref="D10:D11"/>
    <mergeCell ref="F10:H11"/>
    <mergeCell ref="I10:K11"/>
    <mergeCell ref="L10:M11"/>
    <mergeCell ref="F12:H12"/>
    <mergeCell ref="I12:K12"/>
    <mergeCell ref="L12:M12"/>
    <mergeCell ref="F8:H8"/>
    <mergeCell ref="I8:K8"/>
    <mergeCell ref="L8:M8"/>
    <mergeCell ref="F9:H9"/>
    <mergeCell ref="I9:K9"/>
    <mergeCell ref="L9:M9"/>
    <mergeCell ref="E5:E7"/>
    <mergeCell ref="B6:B7"/>
    <mergeCell ref="F6:G6"/>
    <mergeCell ref="H6:I6"/>
    <mergeCell ref="J6:K6"/>
    <mergeCell ref="L6:M6"/>
    <mergeCell ref="F7:G7"/>
    <mergeCell ref="H7:I7"/>
    <mergeCell ref="J7:K7"/>
    <mergeCell ref="L7:M7"/>
    <mergeCell ref="D1:M1"/>
    <mergeCell ref="B2:C2"/>
    <mergeCell ref="E2:E4"/>
    <mergeCell ref="F2:M4"/>
    <mergeCell ref="B3:B4"/>
    <mergeCell ref="C3:C4"/>
  </mergeCells>
  <printOptions horizontalCentered="1"/>
  <pageMargins left="0.23622047244094491" right="0.23622047244094491" top="0.39370078740157483" bottom="0.39370078740157483" header="0.31496062992125984" footer="0.31496062992125984"/>
  <pageSetup paperSize="9" scale="70" fitToWidth="0" orientation="landscape" r:id="rId1"/>
  <headerFooter>
    <oddFooter>&amp;C_x000D_&amp;1#&amp;"Calibri"&amp;10&amp;K0000FF Restricted Use - À usage restreint</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CED85-66A8-48F7-AF7F-34F0B1843F73}">
  <sheetPr codeName="Sheet33">
    <pageSetUpPr autoPageBreaks="0"/>
  </sheetPr>
  <dimension ref="B1:U21"/>
  <sheetViews>
    <sheetView zoomScale="70" zoomScaleNormal="70" workbookViewId="0">
      <selection activeCell="M10" sqref="M10"/>
    </sheetView>
  </sheetViews>
  <sheetFormatPr defaultColWidth="9.1796875" defaultRowHeight="12.5" x14ac:dyDescent="0.25"/>
  <cols>
    <col min="1" max="1" width="3.7265625" style="8" customWidth="1"/>
    <col min="2" max="2" width="7.453125" style="8" customWidth="1"/>
    <col min="3" max="3" width="7.26953125" style="29" customWidth="1"/>
    <col min="4" max="4" width="62" style="2" customWidth="1"/>
    <col min="5" max="5" width="9.1796875" style="8"/>
    <col min="6" max="6" width="15" style="8" customWidth="1"/>
    <col min="7" max="7" width="13" style="8" customWidth="1"/>
    <col min="8" max="8" width="11.1796875" style="8" customWidth="1"/>
    <col min="9" max="9" width="8.7265625" style="8" customWidth="1"/>
    <col min="10" max="10" width="10.7265625" style="8" customWidth="1"/>
    <col min="11" max="11" width="11.26953125" style="8" customWidth="1"/>
    <col min="12" max="12" width="10.453125" style="8" customWidth="1"/>
    <col min="13" max="13" width="30.36328125" style="8" customWidth="1"/>
    <col min="14" max="16" width="9.1796875" style="8"/>
    <col min="17" max="17" width="18.81640625" style="8" customWidth="1"/>
    <col min="18" max="16384" width="9.1796875" style="8"/>
  </cols>
  <sheetData>
    <row r="1" spans="2:21" ht="21.75" customHeight="1" thickBot="1" x14ac:dyDescent="0.3">
      <c r="D1" s="1478" t="s">
        <v>983</v>
      </c>
      <c r="E1" s="1479"/>
      <c r="F1" s="1479"/>
      <c r="G1" s="1479"/>
      <c r="H1" s="1479"/>
      <c r="I1" s="1479"/>
      <c r="J1" s="1479"/>
      <c r="K1" s="1479"/>
      <c r="L1" s="1480"/>
      <c r="M1" s="885" t="s">
        <v>953</v>
      </c>
    </row>
    <row r="2" spans="2:21" ht="22.5" customHeight="1" thickBot="1" x14ac:dyDescent="0.3">
      <c r="B2" s="1083" t="s">
        <v>211</v>
      </c>
      <c r="C2" s="1177"/>
      <c r="D2" s="1567"/>
      <c r="E2" s="1568" t="s">
        <v>225</v>
      </c>
      <c r="F2" s="1510" t="s">
        <v>9</v>
      </c>
      <c r="G2" s="1511"/>
      <c r="H2" s="1511"/>
      <c r="I2" s="1511"/>
      <c r="J2" s="1511"/>
      <c r="K2" s="1511"/>
      <c r="L2" s="1569"/>
    </row>
    <row r="3" spans="2:21" ht="12.75" customHeight="1" x14ac:dyDescent="0.25">
      <c r="B3" s="1371" t="s">
        <v>212</v>
      </c>
      <c r="C3" s="1570" t="s">
        <v>195</v>
      </c>
      <c r="D3" s="1571"/>
      <c r="E3" s="1572"/>
      <c r="F3" s="1512"/>
      <c r="G3" s="1573"/>
      <c r="H3" s="1573"/>
      <c r="I3" s="1573"/>
      <c r="J3" s="1573"/>
      <c r="K3" s="1573"/>
      <c r="L3" s="1574"/>
    </row>
    <row r="4" spans="2:21" ht="23.25" customHeight="1" thickBot="1" x14ac:dyDescent="0.3">
      <c r="B4" s="1523"/>
      <c r="C4" s="1575"/>
      <c r="D4" s="1576"/>
      <c r="E4" s="1577"/>
      <c r="F4" s="1513"/>
      <c r="G4" s="1514"/>
      <c r="H4" s="1514"/>
      <c r="I4" s="1514"/>
      <c r="J4" s="1514"/>
      <c r="K4" s="1514"/>
      <c r="L4" s="1578"/>
    </row>
    <row r="5" spans="2:21" ht="33" customHeight="1" x14ac:dyDescent="0.25">
      <c r="B5" s="1557"/>
      <c r="C5" s="1579"/>
      <c r="D5" s="660" t="s">
        <v>984</v>
      </c>
      <c r="E5" s="1546"/>
      <c r="F5" s="1580" t="s">
        <v>985</v>
      </c>
      <c r="G5" s="1581"/>
      <c r="H5" s="1582" t="s">
        <v>986</v>
      </c>
      <c r="I5" s="1583"/>
      <c r="J5" s="1584"/>
      <c r="K5" s="1581" t="s">
        <v>3</v>
      </c>
      <c r="L5" s="1585"/>
    </row>
    <row r="6" spans="2:21" ht="52.5" customHeight="1" x14ac:dyDescent="0.25">
      <c r="B6" s="928" t="s">
        <v>277</v>
      </c>
      <c r="C6" s="1579"/>
      <c r="D6" s="22" t="s">
        <v>987</v>
      </c>
      <c r="E6" s="1546">
        <f>(1/9)</f>
        <v>0.1111111111111111</v>
      </c>
      <c r="F6" s="1536">
        <v>0</v>
      </c>
      <c r="G6" s="1538"/>
      <c r="H6" s="1299">
        <v>2</v>
      </c>
      <c r="I6" s="1297"/>
      <c r="J6" s="1410"/>
      <c r="K6" s="1297">
        <v>6</v>
      </c>
      <c r="L6" s="1298"/>
      <c r="M6" s="8" t="s">
        <v>988</v>
      </c>
    </row>
    <row r="7" spans="2:21" ht="44.25" customHeight="1" x14ac:dyDescent="0.25">
      <c r="B7" s="1445" t="s">
        <v>277</v>
      </c>
      <c r="C7" s="993" t="s">
        <v>4</v>
      </c>
      <c r="D7" s="22" t="s">
        <v>989</v>
      </c>
      <c r="E7" s="1586">
        <f>(1/9)*(1/4)</f>
        <v>2.7777777777777776E-2</v>
      </c>
      <c r="F7" s="1549" t="s">
        <v>990</v>
      </c>
      <c r="G7" s="1550"/>
      <c r="H7" s="1401" t="s">
        <v>991</v>
      </c>
      <c r="I7" s="1400"/>
      <c r="J7" s="1402"/>
      <c r="K7" s="1401" t="s">
        <v>3</v>
      </c>
      <c r="L7" s="1587"/>
      <c r="M7" s="8" t="s">
        <v>992</v>
      </c>
    </row>
    <row r="8" spans="2:21" ht="14.5" customHeight="1" x14ac:dyDescent="0.25">
      <c r="B8" s="1445"/>
      <c r="C8" s="993"/>
      <c r="D8" s="22"/>
      <c r="E8" s="1535"/>
      <c r="F8" s="1536">
        <v>0</v>
      </c>
      <c r="G8" s="1538"/>
      <c r="H8" s="1299">
        <v>2</v>
      </c>
      <c r="I8" s="1297"/>
      <c r="J8" s="1410"/>
      <c r="K8" s="1299">
        <v>6</v>
      </c>
      <c r="L8" s="1298"/>
    </row>
    <row r="9" spans="2:21" ht="32.25" customHeight="1" x14ac:dyDescent="0.25">
      <c r="B9" s="1445"/>
      <c r="C9" s="915"/>
      <c r="D9" s="22"/>
      <c r="E9" s="1553"/>
      <c r="F9" s="1588" t="s">
        <v>2</v>
      </c>
      <c r="G9" s="925" t="s">
        <v>3</v>
      </c>
      <c r="H9" s="1109" t="s">
        <v>991</v>
      </c>
      <c r="I9" s="1110" t="s">
        <v>3</v>
      </c>
      <c r="J9" s="916" t="s">
        <v>3</v>
      </c>
      <c r="K9" s="1109" t="s">
        <v>53</v>
      </c>
      <c r="L9" s="1261"/>
    </row>
    <row r="10" spans="2:21" ht="38.25" customHeight="1" x14ac:dyDescent="0.25">
      <c r="B10" s="1445"/>
      <c r="C10" s="915" t="s">
        <v>4</v>
      </c>
      <c r="D10" s="1589" t="s">
        <v>993</v>
      </c>
      <c r="E10" s="1548">
        <f>(1/9)*(1/4)</f>
        <v>2.7777777777777776E-2</v>
      </c>
      <c r="F10" s="921">
        <v>0</v>
      </c>
      <c r="G10" s="922">
        <v>6</v>
      </c>
      <c r="H10" s="1262">
        <v>2</v>
      </c>
      <c r="I10" s="1263">
        <v>6</v>
      </c>
      <c r="J10" s="922">
        <v>6</v>
      </c>
      <c r="K10" s="1262">
        <v>6</v>
      </c>
      <c r="L10" s="1264"/>
      <c r="M10" s="8" t="s">
        <v>994</v>
      </c>
    </row>
    <row r="11" spans="2:21" ht="37.5" customHeight="1" x14ac:dyDescent="0.25">
      <c r="B11" s="1445"/>
      <c r="C11" s="915" t="s">
        <v>4</v>
      </c>
      <c r="D11" s="1589" t="s">
        <v>995</v>
      </c>
      <c r="E11" s="1548">
        <f t="shared" ref="E11:E18" si="0">(1/9)*(1/4)</f>
        <v>2.7777777777777776E-2</v>
      </c>
      <c r="F11" s="921">
        <v>0</v>
      </c>
      <c r="G11" s="922">
        <v>6</v>
      </c>
      <c r="H11" s="1262">
        <v>2</v>
      </c>
      <c r="I11" s="1263">
        <v>6</v>
      </c>
      <c r="J11" s="922">
        <v>6</v>
      </c>
      <c r="K11" s="1262">
        <v>6</v>
      </c>
      <c r="L11" s="1264"/>
      <c r="M11" s="8" t="s">
        <v>996</v>
      </c>
    </row>
    <row r="12" spans="2:21" ht="25.5" customHeight="1" x14ac:dyDescent="0.25">
      <c r="B12" s="1445"/>
      <c r="C12" s="915" t="s">
        <v>4</v>
      </c>
      <c r="D12" s="1590" t="s">
        <v>997</v>
      </c>
      <c r="E12" s="1548">
        <f t="shared" si="0"/>
        <v>2.7777777777777776E-2</v>
      </c>
      <c r="F12" s="924">
        <v>0</v>
      </c>
      <c r="G12" s="923">
        <v>6</v>
      </c>
      <c r="H12" s="1299">
        <v>2</v>
      </c>
      <c r="I12" s="1297">
        <v>6</v>
      </c>
      <c r="J12" s="926">
        <v>6</v>
      </c>
      <c r="K12" s="1299">
        <v>6</v>
      </c>
      <c r="L12" s="1298"/>
      <c r="M12" s="8" t="s">
        <v>998</v>
      </c>
    </row>
    <row r="13" spans="2:21" ht="53.15" customHeight="1" x14ac:dyDescent="0.25">
      <c r="B13" s="1445" t="s">
        <v>277</v>
      </c>
      <c r="C13" s="993" t="s">
        <v>4</v>
      </c>
      <c r="D13" s="22" t="s">
        <v>999</v>
      </c>
      <c r="E13" s="1586">
        <f t="shared" si="0"/>
        <v>2.7777777777777776E-2</v>
      </c>
      <c r="F13" s="1549" t="s">
        <v>990</v>
      </c>
      <c r="G13" s="1550"/>
      <c r="H13" s="1591" t="s">
        <v>991</v>
      </c>
      <c r="I13" s="1403"/>
      <c r="J13" s="1592"/>
      <c r="K13" s="1401" t="s">
        <v>3</v>
      </c>
      <c r="L13" s="1587"/>
      <c r="M13" s="8" t="s">
        <v>1000</v>
      </c>
      <c r="N13" s="2"/>
      <c r="O13" s="2"/>
      <c r="P13" s="2"/>
      <c r="Q13" s="2"/>
      <c r="R13" s="2"/>
      <c r="S13" s="2"/>
      <c r="T13" s="2"/>
      <c r="U13" s="2"/>
    </row>
    <row r="14" spans="2:21" ht="14.5" customHeight="1" x14ac:dyDescent="0.25">
      <c r="B14" s="1445"/>
      <c r="C14" s="993"/>
      <c r="D14" s="22"/>
      <c r="E14" s="1528"/>
      <c r="F14" s="1536">
        <v>0</v>
      </c>
      <c r="G14" s="1538"/>
      <c r="H14" s="1299">
        <v>2</v>
      </c>
      <c r="I14" s="1297"/>
      <c r="J14" s="1410"/>
      <c r="K14" s="1299">
        <v>6</v>
      </c>
      <c r="L14" s="1298"/>
    </row>
    <row r="15" spans="2:21" ht="30" customHeight="1" x14ac:dyDescent="0.25">
      <c r="B15" s="1445"/>
      <c r="C15" s="915"/>
      <c r="D15" s="22"/>
      <c r="E15" s="1553"/>
      <c r="F15" s="1588" t="s">
        <v>2</v>
      </c>
      <c r="G15" s="925" t="s">
        <v>3</v>
      </c>
      <c r="H15" s="1109" t="s">
        <v>991</v>
      </c>
      <c r="I15" s="1110"/>
      <c r="J15" s="916" t="s">
        <v>3</v>
      </c>
      <c r="K15" s="1109" t="s">
        <v>53</v>
      </c>
      <c r="L15" s="1261"/>
    </row>
    <row r="16" spans="2:21" ht="44.25" customHeight="1" x14ac:dyDescent="0.25">
      <c r="B16" s="1445"/>
      <c r="C16" s="915" t="s">
        <v>4</v>
      </c>
      <c r="D16" s="1589" t="s">
        <v>1001</v>
      </c>
      <c r="E16" s="1548">
        <f t="shared" si="0"/>
        <v>2.7777777777777776E-2</v>
      </c>
      <c r="F16" s="921">
        <v>0</v>
      </c>
      <c r="G16" s="922">
        <v>6</v>
      </c>
      <c r="H16" s="1262">
        <v>2</v>
      </c>
      <c r="I16" s="1263"/>
      <c r="J16" s="922">
        <v>6</v>
      </c>
      <c r="K16" s="1262">
        <v>6</v>
      </c>
      <c r="L16" s="1264"/>
      <c r="M16" s="8" t="s">
        <v>1002</v>
      </c>
    </row>
    <row r="17" spans="2:13" ht="41.25" customHeight="1" x14ac:dyDescent="0.25">
      <c r="B17" s="1445"/>
      <c r="C17" s="915" t="s">
        <v>4</v>
      </c>
      <c r="D17" s="1589" t="s">
        <v>995</v>
      </c>
      <c r="E17" s="1548">
        <f t="shared" si="0"/>
        <v>2.7777777777777776E-2</v>
      </c>
      <c r="F17" s="921">
        <v>0</v>
      </c>
      <c r="G17" s="922">
        <v>6</v>
      </c>
      <c r="H17" s="1262">
        <v>2</v>
      </c>
      <c r="I17" s="1263"/>
      <c r="J17" s="922">
        <v>6</v>
      </c>
      <c r="K17" s="1262">
        <v>6</v>
      </c>
      <c r="L17" s="1264"/>
      <c r="M17" s="8" t="s">
        <v>1003</v>
      </c>
    </row>
    <row r="18" spans="2:13" ht="42.75" customHeight="1" thickBot="1" x14ac:dyDescent="0.3">
      <c r="B18" s="1505"/>
      <c r="C18" s="927" t="s">
        <v>4</v>
      </c>
      <c r="D18" s="1593" t="s">
        <v>1004</v>
      </c>
      <c r="E18" s="1565">
        <f t="shared" si="0"/>
        <v>2.7777777777777776E-2</v>
      </c>
      <c r="F18" s="919">
        <v>0</v>
      </c>
      <c r="G18" s="920">
        <v>6</v>
      </c>
      <c r="H18" s="1232">
        <v>2</v>
      </c>
      <c r="I18" s="1233"/>
      <c r="J18" s="920">
        <v>6</v>
      </c>
      <c r="K18" s="1232">
        <v>6</v>
      </c>
      <c r="L18" s="1235"/>
      <c r="M18" s="8" t="s">
        <v>1005</v>
      </c>
    </row>
    <row r="19" spans="2:13" ht="16" customHeight="1" x14ac:dyDescent="0.25">
      <c r="D19" s="1594" t="s">
        <v>0</v>
      </c>
      <c r="E19" s="1595" t="s">
        <v>214</v>
      </c>
      <c r="F19" s="1595"/>
      <c r="G19" s="1595"/>
      <c r="H19" s="1595"/>
      <c r="I19" s="1595"/>
      <c r="J19" s="1595"/>
      <c r="K19" s="1595"/>
      <c r="L19" s="1595"/>
    </row>
    <row r="20" spans="2:13" ht="34.5" customHeight="1" x14ac:dyDescent="0.25">
      <c r="D20" s="943" t="s">
        <v>419</v>
      </c>
      <c r="E20" s="943"/>
      <c r="F20" s="943"/>
      <c r="G20" s="943"/>
      <c r="H20" s="943"/>
      <c r="I20" s="943"/>
      <c r="J20" s="943"/>
      <c r="K20" s="943"/>
      <c r="L20" s="943"/>
      <c r="M20" s="2"/>
    </row>
    <row r="21" spans="2:13" x14ac:dyDescent="0.25">
      <c r="D21" s="1566"/>
    </row>
  </sheetData>
  <mergeCells count="48">
    <mergeCell ref="E19:L19"/>
    <mergeCell ref="D20:L20"/>
    <mergeCell ref="K15:L15"/>
    <mergeCell ref="H16:I16"/>
    <mergeCell ref="K16:L16"/>
    <mergeCell ref="H17:I17"/>
    <mergeCell ref="K17:L17"/>
    <mergeCell ref="H18:I18"/>
    <mergeCell ref="K18:L18"/>
    <mergeCell ref="B13:B18"/>
    <mergeCell ref="C13:C14"/>
    <mergeCell ref="E13:E14"/>
    <mergeCell ref="F13:G13"/>
    <mergeCell ref="H13:J13"/>
    <mergeCell ref="K13:L13"/>
    <mergeCell ref="F14:G14"/>
    <mergeCell ref="H14:J14"/>
    <mergeCell ref="K14:L14"/>
    <mergeCell ref="H15:I15"/>
    <mergeCell ref="K9:L9"/>
    <mergeCell ref="H10:I10"/>
    <mergeCell ref="K10:L10"/>
    <mergeCell ref="H11:I11"/>
    <mergeCell ref="K11:L11"/>
    <mergeCell ref="H12:I12"/>
    <mergeCell ref="K12:L12"/>
    <mergeCell ref="B7:B12"/>
    <mergeCell ref="C7:C8"/>
    <mergeCell ref="E7:E8"/>
    <mergeCell ref="F7:G7"/>
    <mergeCell ref="H7:J7"/>
    <mergeCell ref="K7:L7"/>
    <mergeCell ref="F8:G8"/>
    <mergeCell ref="H8:J8"/>
    <mergeCell ref="K8:L8"/>
    <mergeCell ref="H9:I9"/>
    <mergeCell ref="F5:G5"/>
    <mergeCell ref="H5:J5"/>
    <mergeCell ref="K5:L5"/>
    <mergeCell ref="F6:G6"/>
    <mergeCell ref="H6:J6"/>
    <mergeCell ref="K6:L6"/>
    <mergeCell ref="D1:L1"/>
    <mergeCell ref="B2:C2"/>
    <mergeCell ref="E2:E4"/>
    <mergeCell ref="F2:L4"/>
    <mergeCell ref="B3:B4"/>
    <mergeCell ref="C3:C4"/>
  </mergeCells>
  <printOptions horizontalCentered="1"/>
  <pageMargins left="0.23622047244094491" right="0.23622047244094491" top="0.39370078740157483" bottom="0.39370078740157483" header="0.31496062992125984" footer="0.31496062992125984"/>
  <pageSetup paperSize="9" scale="70" fitToWidth="0" orientation="landscape" r:id="rId1"/>
  <headerFooter>
    <oddFooter>&amp;C_x000D_&amp;1#&amp;"Calibri"&amp;10&amp;K0000FF Restricted Use - À usage restreint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autoPageBreaks="0"/>
  </sheetPr>
  <dimension ref="B1:V38"/>
  <sheetViews>
    <sheetView topLeftCell="B1" zoomScale="70" zoomScaleNormal="70" zoomScalePageLayoutView="90" workbookViewId="0">
      <selection activeCell="N14" sqref="N14"/>
    </sheetView>
  </sheetViews>
  <sheetFormatPr defaultColWidth="8.81640625" defaultRowHeight="12.5" x14ac:dyDescent="0.25"/>
  <cols>
    <col min="1" max="1" width="5.54296875" style="29" customWidth="1"/>
    <col min="2" max="2" width="7.26953125" style="29" customWidth="1"/>
    <col min="3" max="3" width="8.26953125" style="29" customWidth="1"/>
    <col min="4" max="4" width="65" style="29" customWidth="1"/>
    <col min="5" max="5" width="8.81640625" style="29"/>
    <col min="6" max="6" width="10.26953125" style="32" customWidth="1"/>
    <col min="7" max="8" width="14.453125" style="32" customWidth="1"/>
    <col min="9" max="9" width="16.81640625" style="32" customWidth="1"/>
    <col min="10" max="10" width="10.26953125" style="32" customWidth="1"/>
    <col min="11" max="11" width="14.453125" style="32" customWidth="1"/>
    <col min="12" max="12" width="14.26953125" style="32" customWidth="1"/>
    <col min="13" max="13" width="16.7265625" style="32" customWidth="1"/>
    <col min="14" max="14" width="26.36328125" style="30" customWidth="1"/>
    <col min="15" max="16384" width="8.81640625" style="29"/>
  </cols>
  <sheetData>
    <row r="1" spans="2:22" ht="24" customHeight="1" thickBot="1" x14ac:dyDescent="0.3">
      <c r="D1" s="969" t="s">
        <v>558</v>
      </c>
      <c r="E1" s="970"/>
      <c r="F1" s="970"/>
      <c r="G1" s="970"/>
      <c r="H1" s="970"/>
      <c r="I1" s="970"/>
      <c r="J1" s="970"/>
      <c r="K1" s="970"/>
      <c r="L1" s="970"/>
      <c r="M1" s="971"/>
      <c r="N1" s="13" t="s">
        <v>953</v>
      </c>
    </row>
    <row r="2" spans="2:22" ht="22.5" customHeight="1" thickBot="1" x14ac:dyDescent="0.3">
      <c r="B2" s="1094" t="s">
        <v>211</v>
      </c>
      <c r="C2" s="1095"/>
      <c r="D2" s="836"/>
      <c r="E2" s="944" t="s">
        <v>225</v>
      </c>
      <c r="F2" s="1057" t="s">
        <v>9</v>
      </c>
      <c r="G2" s="1058"/>
      <c r="H2" s="1058"/>
      <c r="I2" s="1058"/>
      <c r="J2" s="1058"/>
      <c r="K2" s="1058"/>
      <c r="L2" s="1058"/>
      <c r="M2" s="1059"/>
    </row>
    <row r="3" spans="2:22" ht="12.75" customHeight="1" x14ac:dyDescent="0.25">
      <c r="B3" s="1096" t="s">
        <v>212</v>
      </c>
      <c r="C3" s="1096" t="s">
        <v>195</v>
      </c>
      <c r="D3" s="837"/>
      <c r="E3" s="1051"/>
      <c r="F3" s="1060"/>
      <c r="G3" s="1061"/>
      <c r="H3" s="1061"/>
      <c r="I3" s="1061"/>
      <c r="J3" s="1061"/>
      <c r="K3" s="1061"/>
      <c r="L3" s="1061"/>
      <c r="M3" s="1062"/>
    </row>
    <row r="4" spans="2:22" ht="9.75" customHeight="1" thickBot="1" x14ac:dyDescent="0.3">
      <c r="B4" s="1055"/>
      <c r="C4" s="1055"/>
      <c r="D4" s="838"/>
      <c r="E4" s="945"/>
      <c r="F4" s="1063"/>
      <c r="G4" s="1064"/>
      <c r="H4" s="1064"/>
      <c r="I4" s="1064"/>
      <c r="J4" s="1064"/>
      <c r="K4" s="1064"/>
      <c r="L4" s="1064"/>
      <c r="M4" s="1065"/>
    </row>
    <row r="5" spans="2:22" ht="35.25" customHeight="1" x14ac:dyDescent="0.25">
      <c r="B5" s="1052" t="s">
        <v>198</v>
      </c>
      <c r="C5" s="1056" t="s">
        <v>1</v>
      </c>
      <c r="D5" s="238" t="s">
        <v>393</v>
      </c>
      <c r="E5" s="1076">
        <f>(1/12)*(1/2)</f>
        <v>4.1666666666666664E-2</v>
      </c>
      <c r="F5" s="317" t="s">
        <v>5</v>
      </c>
      <c r="G5" s="772" t="s">
        <v>6</v>
      </c>
      <c r="H5" s="772" t="s">
        <v>260</v>
      </c>
      <c r="I5" s="1072" t="s">
        <v>258</v>
      </c>
      <c r="J5" s="1072"/>
      <c r="K5" s="772" t="s">
        <v>8</v>
      </c>
      <c r="L5" s="1072" t="s">
        <v>259</v>
      </c>
      <c r="M5" s="1073"/>
      <c r="N5" s="675" t="s">
        <v>687</v>
      </c>
    </row>
    <row r="6" spans="2:22" x14ac:dyDescent="0.25">
      <c r="B6" s="1053"/>
      <c r="C6" s="1053"/>
      <c r="D6" s="238"/>
      <c r="E6" s="995"/>
      <c r="F6" s="761">
        <v>6</v>
      </c>
      <c r="G6" s="754">
        <v>4</v>
      </c>
      <c r="H6" s="754">
        <v>2</v>
      </c>
      <c r="I6" s="948">
        <v>2</v>
      </c>
      <c r="J6" s="948"/>
      <c r="K6" s="754">
        <v>0</v>
      </c>
      <c r="L6" s="948">
        <v>0</v>
      </c>
      <c r="M6" s="1024"/>
    </row>
    <row r="7" spans="2:22" ht="24.75" customHeight="1" x14ac:dyDescent="0.25">
      <c r="B7" s="1053"/>
      <c r="C7" s="1056" t="s">
        <v>1</v>
      </c>
      <c r="D7" s="238" t="s">
        <v>445</v>
      </c>
      <c r="E7" s="987">
        <f>(1/12)*(1/2)</f>
        <v>4.1666666666666664E-2</v>
      </c>
      <c r="F7" s="757" t="s">
        <v>5</v>
      </c>
      <c r="G7" s="984" t="s">
        <v>260</v>
      </c>
      <c r="H7" s="984"/>
      <c r="I7" s="984" t="s">
        <v>261</v>
      </c>
      <c r="J7" s="984"/>
      <c r="K7" s="984" t="s">
        <v>8</v>
      </c>
      <c r="L7" s="984"/>
      <c r="M7" s="1017"/>
      <c r="N7" s="675" t="s">
        <v>688</v>
      </c>
    </row>
    <row r="8" spans="2:22" x14ac:dyDescent="0.25">
      <c r="B8" s="1053"/>
      <c r="C8" s="1053"/>
      <c r="D8" s="238"/>
      <c r="E8" s="995"/>
      <c r="F8" s="753">
        <v>6</v>
      </c>
      <c r="G8" s="948">
        <v>2</v>
      </c>
      <c r="H8" s="948"/>
      <c r="I8" s="948">
        <v>0</v>
      </c>
      <c r="J8" s="948"/>
      <c r="K8" s="948">
        <v>0</v>
      </c>
      <c r="L8" s="948"/>
      <c r="M8" s="1024"/>
    </row>
    <row r="9" spans="2:22" ht="33.75" customHeight="1" x14ac:dyDescent="0.25">
      <c r="B9" s="1056" t="s">
        <v>198</v>
      </c>
      <c r="C9" s="1056" t="s">
        <v>1</v>
      </c>
      <c r="D9" s="238" t="s">
        <v>446</v>
      </c>
      <c r="E9" s="987">
        <f>(1/12)*(1/2)</f>
        <v>4.1666666666666664E-2</v>
      </c>
      <c r="F9" s="767" t="s">
        <v>5</v>
      </c>
      <c r="G9" s="752" t="s">
        <v>6</v>
      </c>
      <c r="H9" s="752" t="s">
        <v>260</v>
      </c>
      <c r="I9" s="950" t="s">
        <v>258</v>
      </c>
      <c r="J9" s="950"/>
      <c r="K9" s="752" t="s">
        <v>8</v>
      </c>
      <c r="L9" s="950" t="s">
        <v>259</v>
      </c>
      <c r="M9" s="1075"/>
      <c r="N9" s="675" t="s">
        <v>689</v>
      </c>
    </row>
    <row r="10" spans="2:22" x14ac:dyDescent="0.25">
      <c r="B10" s="1053"/>
      <c r="C10" s="1053"/>
      <c r="D10" s="238"/>
      <c r="E10" s="995"/>
      <c r="F10" s="761">
        <v>6</v>
      </c>
      <c r="G10" s="754">
        <v>4</v>
      </c>
      <c r="H10" s="754">
        <v>2</v>
      </c>
      <c r="I10" s="948">
        <v>2</v>
      </c>
      <c r="J10" s="948"/>
      <c r="K10" s="754">
        <v>0</v>
      </c>
      <c r="L10" s="948">
        <v>0</v>
      </c>
      <c r="M10" s="1024"/>
    </row>
    <row r="11" spans="2:22" ht="21.75" customHeight="1" x14ac:dyDescent="0.25">
      <c r="B11" s="1053"/>
      <c r="C11" s="1056" t="s">
        <v>1</v>
      </c>
      <c r="D11" s="238" t="s">
        <v>394</v>
      </c>
      <c r="E11" s="988">
        <f>(1/12)*(1/2)</f>
        <v>4.1666666666666664E-2</v>
      </c>
      <c r="F11" s="757" t="s">
        <v>5</v>
      </c>
      <c r="G11" s="984" t="s">
        <v>260</v>
      </c>
      <c r="H11" s="984"/>
      <c r="I11" s="950" t="s">
        <v>261</v>
      </c>
      <c r="J11" s="950"/>
      <c r="K11" s="984" t="s">
        <v>8</v>
      </c>
      <c r="L11" s="984"/>
      <c r="M11" s="1017"/>
      <c r="N11" s="675" t="s">
        <v>690</v>
      </c>
    </row>
    <row r="12" spans="2:22" ht="13.5" customHeight="1" x14ac:dyDescent="0.25">
      <c r="B12" s="1053"/>
      <c r="C12" s="1053"/>
      <c r="D12" s="238"/>
      <c r="E12" s="995"/>
      <c r="F12" s="753">
        <v>6</v>
      </c>
      <c r="G12" s="948">
        <v>2</v>
      </c>
      <c r="H12" s="948"/>
      <c r="I12" s="948">
        <v>0</v>
      </c>
      <c r="J12" s="948"/>
      <c r="K12" s="948">
        <v>0</v>
      </c>
      <c r="L12" s="948"/>
      <c r="M12" s="1024"/>
    </row>
    <row r="13" spans="2:22" ht="17.25" customHeight="1" x14ac:dyDescent="0.25">
      <c r="B13" s="410"/>
      <c r="C13" s="410"/>
      <c r="D13" s="839" t="s">
        <v>153</v>
      </c>
      <c r="E13" s="319"/>
      <c r="F13" s="781"/>
      <c r="G13" s="781"/>
      <c r="H13" s="781"/>
      <c r="I13" s="781"/>
      <c r="J13" s="781"/>
      <c r="K13" s="781"/>
      <c r="L13" s="781"/>
      <c r="M13" s="309"/>
    </row>
    <row r="14" spans="2:22" ht="22.5" customHeight="1" x14ac:dyDescent="0.25">
      <c r="B14" s="1049" t="s">
        <v>198</v>
      </c>
      <c r="C14" s="427"/>
      <c r="D14" s="840" t="s">
        <v>57</v>
      </c>
      <c r="E14" s="1097">
        <f>(1/12)</f>
        <v>8.3333333333333329E-2</v>
      </c>
      <c r="F14" s="1069" t="s">
        <v>478</v>
      </c>
      <c r="G14" s="1070"/>
      <c r="H14" s="1070"/>
      <c r="I14" s="1099"/>
      <c r="J14" s="1067" t="s">
        <v>24</v>
      </c>
      <c r="K14" s="1067"/>
      <c r="L14" s="1067"/>
      <c r="M14" s="1068"/>
      <c r="N14" s="34"/>
      <c r="V14" s="38"/>
    </row>
    <row r="15" spans="2:22" ht="62.15" customHeight="1" x14ac:dyDescent="0.25">
      <c r="B15" s="1049"/>
      <c r="C15" s="427"/>
      <c r="D15" s="840" t="s">
        <v>58</v>
      </c>
      <c r="E15" s="1050"/>
      <c r="F15" s="799" t="s">
        <v>476</v>
      </c>
      <c r="G15" s="774" t="s">
        <v>475</v>
      </c>
      <c r="H15" s="774" t="s">
        <v>474</v>
      </c>
      <c r="I15" s="800" t="s">
        <v>477</v>
      </c>
      <c r="J15" s="774" t="s">
        <v>476</v>
      </c>
      <c r="K15" s="774" t="s">
        <v>475</v>
      </c>
      <c r="L15" s="774" t="s">
        <v>474</v>
      </c>
      <c r="M15" s="775" t="s">
        <v>477</v>
      </c>
      <c r="N15" s="421" t="s">
        <v>691</v>
      </c>
    </row>
    <row r="16" spans="2:22" x14ac:dyDescent="0.25">
      <c r="B16" s="1049"/>
      <c r="C16" s="427"/>
      <c r="D16" s="841"/>
      <c r="E16" s="1050"/>
      <c r="F16" s="822">
        <v>0</v>
      </c>
      <c r="G16" s="580">
        <v>2</v>
      </c>
      <c r="H16" s="580">
        <v>4</v>
      </c>
      <c r="I16" s="91">
        <v>6</v>
      </c>
      <c r="J16" s="580">
        <v>4</v>
      </c>
      <c r="K16" s="580">
        <v>0</v>
      </c>
      <c r="L16" s="580">
        <v>2</v>
      </c>
      <c r="M16" s="318">
        <v>6</v>
      </c>
      <c r="N16" s="35"/>
    </row>
    <row r="17" spans="2:14" ht="22.5" customHeight="1" x14ac:dyDescent="0.25">
      <c r="B17" s="1049"/>
      <c r="C17" s="427"/>
      <c r="D17" s="840" t="s">
        <v>57</v>
      </c>
      <c r="E17" s="1050"/>
      <c r="F17" s="1069" t="s">
        <v>480</v>
      </c>
      <c r="G17" s="1070"/>
      <c r="H17" s="1070"/>
      <c r="I17" s="1099"/>
      <c r="J17" s="1067" t="s">
        <v>479</v>
      </c>
      <c r="K17" s="1067"/>
      <c r="L17" s="1067"/>
      <c r="M17" s="1068"/>
      <c r="N17" s="34"/>
    </row>
    <row r="18" spans="2:14" ht="57.75" customHeight="1" x14ac:dyDescent="0.25">
      <c r="B18" s="1049"/>
      <c r="C18" s="427"/>
      <c r="D18" s="840" t="s">
        <v>58</v>
      </c>
      <c r="E18" s="1050"/>
      <c r="F18" s="799" t="s">
        <v>477</v>
      </c>
      <c r="G18" s="774" t="s">
        <v>476</v>
      </c>
      <c r="H18" s="774" t="s">
        <v>475</v>
      </c>
      <c r="I18" s="800" t="s">
        <v>474</v>
      </c>
      <c r="J18" s="774" t="s">
        <v>476</v>
      </c>
      <c r="K18" s="774" t="s">
        <v>475</v>
      </c>
      <c r="L18" s="774" t="s">
        <v>474</v>
      </c>
      <c r="M18" s="775" t="s">
        <v>477</v>
      </c>
      <c r="N18" s="421" t="s">
        <v>691</v>
      </c>
    </row>
    <row r="19" spans="2:14" x14ac:dyDescent="0.25">
      <c r="B19" s="1049"/>
      <c r="C19" s="427"/>
      <c r="D19" s="841"/>
      <c r="E19" s="1098"/>
      <c r="F19" s="403">
        <v>6</v>
      </c>
      <c r="G19" s="826">
        <v>4</v>
      </c>
      <c r="H19" s="826">
        <v>2</v>
      </c>
      <c r="I19" s="826">
        <v>0</v>
      </c>
      <c r="J19" s="826">
        <v>6</v>
      </c>
      <c r="K19" s="826">
        <v>4</v>
      </c>
      <c r="L19" s="826">
        <v>2</v>
      </c>
      <c r="M19" s="827">
        <v>0</v>
      </c>
      <c r="N19" s="35"/>
    </row>
    <row r="20" spans="2:14" ht="35.25" customHeight="1" x14ac:dyDescent="0.25">
      <c r="B20" s="1039" t="s">
        <v>198</v>
      </c>
      <c r="C20" s="570"/>
      <c r="D20" s="840" t="s">
        <v>587</v>
      </c>
      <c r="E20" s="988">
        <f>(1/11)</f>
        <v>9.0909090909090912E-2</v>
      </c>
      <c r="F20" s="1041" t="s">
        <v>458</v>
      </c>
      <c r="G20" s="1042"/>
      <c r="H20" s="1042"/>
      <c r="I20" s="1043"/>
      <c r="J20" s="1044" t="s">
        <v>29</v>
      </c>
      <c r="K20" s="1045"/>
      <c r="L20" s="1045"/>
      <c r="M20" s="1046"/>
      <c r="N20" s="26" t="s">
        <v>692</v>
      </c>
    </row>
    <row r="21" spans="2:14" ht="39" customHeight="1" x14ac:dyDescent="0.25">
      <c r="B21" s="1039"/>
      <c r="C21" s="570"/>
      <c r="D21" s="584" t="s">
        <v>254</v>
      </c>
      <c r="E21" s="988"/>
      <c r="F21" s="583" t="s">
        <v>2</v>
      </c>
      <c r="G21" s="770" t="s">
        <v>3</v>
      </c>
      <c r="H21" s="980" t="s">
        <v>457</v>
      </c>
      <c r="I21" s="1091"/>
      <c r="J21" s="583" t="s">
        <v>2</v>
      </c>
      <c r="K21" s="770" t="s">
        <v>3</v>
      </c>
      <c r="L21" s="1092" t="s">
        <v>457</v>
      </c>
      <c r="M21" s="1093"/>
      <c r="N21" s="26" t="s">
        <v>693</v>
      </c>
    </row>
    <row r="22" spans="2:14" ht="16.5" customHeight="1" x14ac:dyDescent="0.25">
      <c r="B22" s="1039"/>
      <c r="C22" s="519"/>
      <c r="D22" s="842"/>
      <c r="E22" s="995"/>
      <c r="F22" s="753" t="s">
        <v>454</v>
      </c>
      <c r="G22" s="750" t="s">
        <v>454</v>
      </c>
      <c r="H22" s="948" t="s">
        <v>454</v>
      </c>
      <c r="I22" s="949"/>
      <c r="J22" s="753">
        <v>0</v>
      </c>
      <c r="K22" s="750">
        <v>6</v>
      </c>
      <c r="L22" s="948" t="s">
        <v>454</v>
      </c>
      <c r="M22" s="1024"/>
      <c r="N22" s="29"/>
    </row>
    <row r="23" spans="2:14" ht="30" x14ac:dyDescent="0.25">
      <c r="B23" s="477" t="s">
        <v>198</v>
      </c>
      <c r="C23" s="519"/>
      <c r="D23" s="842" t="s">
        <v>255</v>
      </c>
      <c r="E23" s="987">
        <f>(1/12)</f>
        <v>8.3333333333333329E-2</v>
      </c>
      <c r="F23" s="966" t="s">
        <v>2</v>
      </c>
      <c r="G23" s="1019"/>
      <c r="H23" s="1019"/>
      <c r="I23" s="1019"/>
      <c r="J23" s="1019" t="s">
        <v>3</v>
      </c>
      <c r="K23" s="1019"/>
      <c r="L23" s="1019"/>
      <c r="M23" s="967"/>
      <c r="N23" s="675" t="s">
        <v>694</v>
      </c>
    </row>
    <row r="24" spans="2:14" x14ac:dyDescent="0.25">
      <c r="B24" s="477"/>
      <c r="C24" s="519"/>
      <c r="D24" s="842"/>
      <c r="E24" s="988"/>
      <c r="F24" s="989">
        <v>0</v>
      </c>
      <c r="G24" s="965"/>
      <c r="H24" s="965"/>
      <c r="I24" s="965"/>
      <c r="J24" s="965">
        <v>6</v>
      </c>
      <c r="K24" s="965"/>
      <c r="L24" s="965"/>
      <c r="M24" s="978"/>
      <c r="N24" s="35"/>
    </row>
    <row r="25" spans="2:14" ht="15" customHeight="1" x14ac:dyDescent="0.25">
      <c r="B25" s="475"/>
      <c r="C25" s="475"/>
      <c r="D25" s="843" t="s">
        <v>236</v>
      </c>
      <c r="E25" s="522"/>
      <c r="F25" s="1107"/>
      <c r="G25" s="1107"/>
      <c r="H25" s="1107"/>
      <c r="I25" s="1107"/>
      <c r="J25" s="1107"/>
      <c r="K25" s="1107"/>
      <c r="L25" s="1107"/>
      <c r="M25" s="1108"/>
      <c r="N25" s="35"/>
    </row>
    <row r="26" spans="2:14" ht="21.75" customHeight="1" x14ac:dyDescent="0.25">
      <c r="B26" s="427"/>
      <c r="C26" s="427"/>
      <c r="D26" s="843"/>
      <c r="E26" s="771"/>
      <c r="F26" s="1109" t="s">
        <v>481</v>
      </c>
      <c r="G26" s="1110"/>
      <c r="H26" s="1110"/>
      <c r="I26" s="1110"/>
      <c r="J26" s="1092" t="s">
        <v>482</v>
      </c>
      <c r="K26" s="1092"/>
      <c r="L26" s="1092" t="s">
        <v>483</v>
      </c>
      <c r="M26" s="1093"/>
      <c r="N26" s="35"/>
    </row>
    <row r="27" spans="2:14" ht="23.15" customHeight="1" x14ac:dyDescent="0.25">
      <c r="B27" s="1049" t="s">
        <v>198</v>
      </c>
      <c r="C27" s="475" t="s">
        <v>1</v>
      </c>
      <c r="D27" s="611" t="s">
        <v>268</v>
      </c>
      <c r="E27" s="771">
        <f>(1/12)*(1/2)</f>
        <v>4.1666666666666664E-2</v>
      </c>
      <c r="F27" s="1111">
        <v>0</v>
      </c>
      <c r="G27" s="1112"/>
      <c r="H27" s="1112"/>
      <c r="I27" s="1112"/>
      <c r="J27" s="1102">
        <v>3</v>
      </c>
      <c r="K27" s="1102"/>
      <c r="L27" s="1102">
        <v>6</v>
      </c>
      <c r="M27" s="1103"/>
      <c r="N27" s="675" t="s">
        <v>695</v>
      </c>
    </row>
    <row r="28" spans="2:14" ht="22.5" customHeight="1" x14ac:dyDescent="0.25">
      <c r="B28" s="1049"/>
      <c r="C28" s="475" t="s">
        <v>1</v>
      </c>
      <c r="D28" s="611" t="s">
        <v>269</v>
      </c>
      <c r="E28" s="771">
        <f>(1/12)*(1/2)</f>
        <v>4.1666666666666664E-2</v>
      </c>
      <c r="F28" s="1111">
        <v>0</v>
      </c>
      <c r="G28" s="1112"/>
      <c r="H28" s="1112"/>
      <c r="I28" s="1112"/>
      <c r="J28" s="1102">
        <v>3</v>
      </c>
      <c r="K28" s="1102"/>
      <c r="L28" s="1102">
        <v>6</v>
      </c>
      <c r="M28" s="1103"/>
      <c r="N28" s="675" t="s">
        <v>696</v>
      </c>
    </row>
    <row r="29" spans="2:14" ht="23.25" customHeight="1" x14ac:dyDescent="0.25">
      <c r="B29" s="1049" t="s">
        <v>198</v>
      </c>
      <c r="C29" s="475" t="s">
        <v>1</v>
      </c>
      <c r="D29" s="611" t="s">
        <v>270</v>
      </c>
      <c r="E29" s="771">
        <f>(1/12)*(1/2)</f>
        <v>4.1666666666666664E-2</v>
      </c>
      <c r="F29" s="1111">
        <v>0</v>
      </c>
      <c r="G29" s="1112"/>
      <c r="H29" s="1112"/>
      <c r="I29" s="1112"/>
      <c r="J29" s="1102">
        <v>3</v>
      </c>
      <c r="K29" s="1102"/>
      <c r="L29" s="1102">
        <v>6</v>
      </c>
      <c r="M29" s="1103"/>
      <c r="N29" s="675" t="s">
        <v>954</v>
      </c>
    </row>
    <row r="30" spans="2:14" ht="24" customHeight="1" thickBot="1" x14ac:dyDescent="0.3">
      <c r="B30" s="1106"/>
      <c r="C30" s="475" t="s">
        <v>1</v>
      </c>
      <c r="D30" s="844" t="s">
        <v>271</v>
      </c>
      <c r="E30" s="845">
        <f>(1/12)*(1/2)</f>
        <v>4.1666666666666664E-2</v>
      </c>
      <c r="F30" s="1113">
        <v>0</v>
      </c>
      <c r="G30" s="1104"/>
      <c r="H30" s="1104"/>
      <c r="I30" s="1104"/>
      <c r="J30" s="1104">
        <v>3</v>
      </c>
      <c r="K30" s="1104"/>
      <c r="L30" s="1104">
        <v>6</v>
      </c>
      <c r="M30" s="1105"/>
      <c r="N30" s="675" t="s">
        <v>955</v>
      </c>
    </row>
    <row r="31" spans="2:14" ht="13.5" customHeight="1" thickBot="1" x14ac:dyDescent="0.3">
      <c r="B31" s="320"/>
      <c r="C31" s="320"/>
      <c r="D31" s="4" t="s">
        <v>0</v>
      </c>
      <c r="E31" s="1074" t="s">
        <v>214</v>
      </c>
      <c r="F31" s="1074"/>
      <c r="G31" s="1074"/>
      <c r="H31" s="1074"/>
      <c r="I31" s="1074"/>
      <c r="J31" s="1074"/>
      <c r="K31" s="1074"/>
      <c r="L31" s="1074"/>
      <c r="M31" s="1074"/>
      <c r="N31" s="36"/>
    </row>
    <row r="32" spans="2:14" ht="33.65" customHeight="1" x14ac:dyDescent="0.25">
      <c r="D32" s="1100" t="s">
        <v>419</v>
      </c>
      <c r="E32" s="1101"/>
      <c r="F32" s="1101"/>
      <c r="G32" s="1101"/>
      <c r="H32" s="1101"/>
      <c r="I32" s="1101"/>
      <c r="J32" s="1101"/>
      <c r="K32" s="1101"/>
      <c r="L32" s="1101"/>
      <c r="M32" s="1101"/>
    </row>
    <row r="33" spans="4:21" ht="12.75" customHeight="1" x14ac:dyDescent="0.25">
      <c r="D33" s="972" t="s">
        <v>562</v>
      </c>
      <c r="E33" s="972"/>
      <c r="F33" s="972"/>
      <c r="G33" s="972"/>
      <c r="H33" s="972"/>
      <c r="I33" s="972"/>
      <c r="J33" s="972"/>
      <c r="K33" s="972"/>
      <c r="L33" s="972"/>
    </row>
    <row r="35" spans="4:21" x14ac:dyDescent="0.25">
      <c r="E35" s="93"/>
    </row>
    <row r="38" spans="4:21" x14ac:dyDescent="0.25">
      <c r="O38" s="38"/>
      <c r="P38" s="38"/>
      <c r="Q38" s="38"/>
      <c r="R38" s="38"/>
      <c r="S38" s="38"/>
      <c r="T38" s="38"/>
      <c r="U38" s="38"/>
    </row>
  </sheetData>
  <mergeCells count="77">
    <mergeCell ref="B27:B28"/>
    <mergeCell ref="B29:B30"/>
    <mergeCell ref="J30:K30"/>
    <mergeCell ref="E23:E24"/>
    <mergeCell ref="F23:I23"/>
    <mergeCell ref="J23:M23"/>
    <mergeCell ref="F25:I25"/>
    <mergeCell ref="J25:M25"/>
    <mergeCell ref="F24:I24"/>
    <mergeCell ref="J24:M24"/>
    <mergeCell ref="F26:I26"/>
    <mergeCell ref="F27:I27"/>
    <mergeCell ref="F28:I28"/>
    <mergeCell ref="F29:I29"/>
    <mergeCell ref="F30:I30"/>
    <mergeCell ref="D32:M32"/>
    <mergeCell ref="D33:L33"/>
    <mergeCell ref="J26:K26"/>
    <mergeCell ref="J28:K28"/>
    <mergeCell ref="L28:M28"/>
    <mergeCell ref="E31:M31"/>
    <mergeCell ref="L26:M26"/>
    <mergeCell ref="L30:M30"/>
    <mergeCell ref="J27:K27"/>
    <mergeCell ref="L27:M27"/>
    <mergeCell ref="J29:K29"/>
    <mergeCell ref="L29:M29"/>
    <mergeCell ref="B14:B19"/>
    <mergeCell ref="E14:E19"/>
    <mergeCell ref="F14:I14"/>
    <mergeCell ref="J14:M14"/>
    <mergeCell ref="F17:I17"/>
    <mergeCell ref="J17:M17"/>
    <mergeCell ref="B9:B12"/>
    <mergeCell ref="G11:H11"/>
    <mergeCell ref="G12:H12"/>
    <mergeCell ref="C9:C10"/>
    <mergeCell ref="C11:C12"/>
    <mergeCell ref="E9:E10"/>
    <mergeCell ref="E11:E12"/>
    <mergeCell ref="B5:B8"/>
    <mergeCell ref="G7:H7"/>
    <mergeCell ref="G8:H8"/>
    <mergeCell ref="C5:C6"/>
    <mergeCell ref="C7:C8"/>
    <mergeCell ref="E5:E6"/>
    <mergeCell ref="E7:E8"/>
    <mergeCell ref="D1:M1"/>
    <mergeCell ref="B2:C2"/>
    <mergeCell ref="E2:E4"/>
    <mergeCell ref="F2:M4"/>
    <mergeCell ref="B3:B4"/>
    <mergeCell ref="C3:C4"/>
    <mergeCell ref="F20:I20"/>
    <mergeCell ref="J20:M20"/>
    <mergeCell ref="B20:B22"/>
    <mergeCell ref="E20:E22"/>
    <mergeCell ref="H21:I21"/>
    <mergeCell ref="L21:M21"/>
    <mergeCell ref="H22:I22"/>
    <mergeCell ref="L22:M22"/>
    <mergeCell ref="I10:J10"/>
    <mergeCell ref="I11:J11"/>
    <mergeCell ref="I12:J12"/>
    <mergeCell ref="L5:M5"/>
    <mergeCell ref="L6:M6"/>
    <mergeCell ref="L9:M9"/>
    <mergeCell ref="L10:M10"/>
    <mergeCell ref="K7:M7"/>
    <mergeCell ref="K8:M8"/>
    <mergeCell ref="K11:M11"/>
    <mergeCell ref="K12:M12"/>
    <mergeCell ref="I5:J5"/>
    <mergeCell ref="I6:J6"/>
    <mergeCell ref="I7:J7"/>
    <mergeCell ref="I8:J8"/>
    <mergeCell ref="I9:J9"/>
  </mergeCells>
  <printOptions horizontalCentered="1"/>
  <pageMargins left="0.23622047244094491" right="0.23622047244094491" top="0.39370078740157483" bottom="0.39370078740157483" header="0.31496062992125984" footer="0.31496062992125984"/>
  <pageSetup paperSize="9" scale="70" fitToWidth="0" orientation="landscape" r:id="rId1"/>
  <headerFooter>
    <oddFooter>&amp;C_x000D_&amp;1#&amp;"Calibri"&amp;10&amp;K0000FF Restricted Use - À usage restreint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5">
    <pageSetUpPr autoPageBreaks="0"/>
  </sheetPr>
  <dimension ref="A1:X136"/>
  <sheetViews>
    <sheetView zoomScale="70" zoomScaleNormal="70" zoomScalePageLayoutView="80" workbookViewId="0">
      <selection activeCell="H22" sqref="H22"/>
    </sheetView>
  </sheetViews>
  <sheetFormatPr defaultColWidth="9.1796875" defaultRowHeight="10" x14ac:dyDescent="0.25"/>
  <cols>
    <col min="1" max="1" width="4" style="26" customWidth="1"/>
    <col min="2" max="2" width="7" style="26" customWidth="1"/>
    <col min="3" max="3" width="10.26953125" style="26" customWidth="1"/>
    <col min="4" max="4" width="68.54296875" style="26" customWidth="1"/>
    <col min="5" max="5" width="7" style="26" customWidth="1"/>
    <col min="6" max="6" width="16.26953125" style="26" customWidth="1"/>
    <col min="7" max="7" width="8.1796875" style="26" customWidth="1"/>
    <col min="8" max="8" width="5" style="26" customWidth="1"/>
    <col min="9" max="9" width="5.81640625" style="26" customWidth="1"/>
    <col min="10" max="11" width="5" style="26" customWidth="1"/>
    <col min="12" max="12" width="5.54296875" style="26" customWidth="1"/>
    <col min="13" max="13" width="7.54296875" style="26" customWidth="1"/>
    <col min="14" max="15" width="5" style="26" customWidth="1"/>
    <col min="16" max="16" width="7.453125" style="26" customWidth="1"/>
    <col min="17" max="17" width="6.81640625" style="26" customWidth="1"/>
    <col min="18" max="18" width="6.1796875" style="26" customWidth="1"/>
    <col min="19" max="19" width="1.1796875" style="26" customWidth="1"/>
    <col min="20" max="21" width="5" style="26" customWidth="1"/>
    <col min="22" max="22" width="6" style="26" customWidth="1"/>
    <col min="23" max="23" width="7.54296875" style="26" customWidth="1"/>
    <col min="24" max="24" width="29.36328125" style="36" customWidth="1"/>
    <col min="25" max="16384" width="9.1796875" style="26"/>
  </cols>
  <sheetData>
    <row r="1" spans="1:24" ht="23.25" customHeight="1" thickBot="1" x14ac:dyDescent="0.3">
      <c r="A1" s="29"/>
      <c r="B1" s="29"/>
      <c r="C1" s="29"/>
      <c r="D1" s="969" t="s">
        <v>426</v>
      </c>
      <c r="E1" s="970"/>
      <c r="F1" s="970"/>
      <c r="G1" s="970"/>
      <c r="H1" s="970"/>
      <c r="I1" s="970"/>
      <c r="J1" s="970"/>
      <c r="K1" s="970"/>
      <c r="L1" s="970"/>
      <c r="M1" s="970"/>
      <c r="N1" s="970"/>
      <c r="O1" s="970"/>
      <c r="P1" s="970"/>
      <c r="Q1" s="970"/>
      <c r="R1" s="970"/>
      <c r="S1" s="970"/>
      <c r="T1" s="970"/>
      <c r="U1" s="970"/>
      <c r="V1" s="970"/>
      <c r="W1" s="971"/>
      <c r="X1" s="13" t="s">
        <v>953</v>
      </c>
    </row>
    <row r="2" spans="1:24" ht="29.25" customHeight="1" thickBot="1" x14ac:dyDescent="0.3">
      <c r="A2" s="29"/>
      <c r="B2" s="1147" t="s">
        <v>211</v>
      </c>
      <c r="C2" s="1148"/>
      <c r="D2" s="836"/>
      <c r="E2" s="944" t="s">
        <v>225</v>
      </c>
      <c r="F2" s="1058" t="s">
        <v>9</v>
      </c>
      <c r="G2" s="1058"/>
      <c r="H2" s="1058"/>
      <c r="I2" s="1058"/>
      <c r="J2" s="1058"/>
      <c r="K2" s="1058"/>
      <c r="L2" s="1058"/>
      <c r="M2" s="1058"/>
      <c r="N2" s="1058"/>
      <c r="O2" s="1058"/>
      <c r="P2" s="1058"/>
      <c r="Q2" s="1058"/>
      <c r="R2" s="1058"/>
      <c r="S2" s="1058"/>
      <c r="T2" s="1058"/>
      <c r="U2" s="1058"/>
      <c r="V2" s="1058"/>
      <c r="W2" s="1059"/>
      <c r="X2" s="13"/>
    </row>
    <row r="3" spans="1:24" ht="34.5" customHeight="1" thickBot="1" x14ac:dyDescent="0.3">
      <c r="A3" s="29"/>
      <c r="B3" s="597" t="s">
        <v>212</v>
      </c>
      <c r="C3" s="437" t="s">
        <v>195</v>
      </c>
      <c r="D3" s="846"/>
      <c r="E3" s="1163"/>
      <c r="F3" s="1061"/>
      <c r="G3" s="1061"/>
      <c r="H3" s="1061"/>
      <c r="I3" s="1061"/>
      <c r="J3" s="1061"/>
      <c r="K3" s="1061"/>
      <c r="L3" s="1061"/>
      <c r="M3" s="1061"/>
      <c r="N3" s="1061"/>
      <c r="O3" s="1061"/>
      <c r="P3" s="1061"/>
      <c r="Q3" s="1061"/>
      <c r="R3" s="1061"/>
      <c r="S3" s="1061"/>
      <c r="T3" s="1061"/>
      <c r="U3" s="1061"/>
      <c r="V3" s="1061"/>
      <c r="W3" s="1062"/>
      <c r="X3" s="13"/>
    </row>
    <row r="4" spans="1:24" s="29" customFormat="1" ht="13.5" customHeight="1" x14ac:dyDescent="0.25">
      <c r="B4" s="226"/>
      <c r="C4" s="228"/>
      <c r="D4" s="839" t="s">
        <v>406</v>
      </c>
      <c r="E4" s="1139" t="s">
        <v>225</v>
      </c>
      <c r="F4" s="763"/>
      <c r="G4" s="202"/>
      <c r="H4" s="202"/>
      <c r="I4" s="202"/>
      <c r="J4" s="202"/>
      <c r="K4" s="202"/>
      <c r="L4" s="202"/>
      <c r="M4" s="202"/>
      <c r="N4" s="202"/>
      <c r="O4" s="202"/>
      <c r="P4" s="202"/>
      <c r="Q4" s="202"/>
      <c r="R4" s="202"/>
      <c r="S4" s="202"/>
      <c r="T4" s="202"/>
      <c r="U4" s="202"/>
      <c r="V4" s="202"/>
      <c r="W4" s="307"/>
    </row>
    <row r="5" spans="1:24" ht="22.5" customHeight="1" x14ac:dyDescent="0.25">
      <c r="B5" s="992" t="s">
        <v>201</v>
      </c>
      <c r="C5" s="594"/>
      <c r="D5" s="451" t="s">
        <v>237</v>
      </c>
      <c r="E5" s="1051"/>
      <c r="F5" s="1164" t="s">
        <v>2</v>
      </c>
      <c r="G5" s="1137"/>
      <c r="H5" s="1137"/>
      <c r="I5" s="1137"/>
      <c r="J5" s="1137"/>
      <c r="K5" s="1137"/>
      <c r="L5" s="1137"/>
      <c r="M5" s="1165"/>
      <c r="N5" s="1137" t="s">
        <v>3</v>
      </c>
      <c r="O5" s="1137"/>
      <c r="P5" s="1137"/>
      <c r="Q5" s="1137"/>
      <c r="R5" s="1137"/>
      <c r="S5" s="1137"/>
      <c r="T5" s="1137"/>
      <c r="U5" s="1137"/>
      <c r="V5" s="1137"/>
      <c r="W5" s="1138"/>
      <c r="X5" s="26" t="s">
        <v>699</v>
      </c>
    </row>
    <row r="6" spans="1:24" ht="69.75" customHeight="1" x14ac:dyDescent="0.25">
      <c r="B6" s="992"/>
      <c r="C6" s="594"/>
      <c r="D6" s="238" t="s">
        <v>630</v>
      </c>
      <c r="E6" s="762">
        <f>1/10</f>
        <v>0.1</v>
      </c>
      <c r="F6" s="957" t="s">
        <v>196</v>
      </c>
      <c r="G6" s="958"/>
      <c r="H6" s="958"/>
      <c r="I6" s="958"/>
      <c r="J6" s="958"/>
      <c r="K6" s="958"/>
      <c r="L6" s="958"/>
      <c r="M6" s="959"/>
      <c r="N6" s="960" t="s">
        <v>538</v>
      </c>
      <c r="O6" s="946"/>
      <c r="P6" s="946"/>
      <c r="Q6" s="946"/>
      <c r="R6" s="946"/>
      <c r="S6" s="946" t="s">
        <v>539</v>
      </c>
      <c r="T6" s="946"/>
      <c r="U6" s="946"/>
      <c r="V6" s="946"/>
      <c r="W6" s="961"/>
      <c r="X6" s="22" t="s">
        <v>700</v>
      </c>
    </row>
    <row r="7" spans="1:24" ht="27.75" customHeight="1" x14ac:dyDescent="0.25">
      <c r="B7" s="443"/>
      <c r="C7" s="594"/>
      <c r="D7" s="238"/>
      <c r="E7" s="762"/>
      <c r="F7" s="989" t="s">
        <v>226</v>
      </c>
      <c r="G7" s="965"/>
      <c r="H7" s="965"/>
      <c r="I7" s="965"/>
      <c r="J7" s="965"/>
      <c r="K7" s="965"/>
      <c r="L7" s="965"/>
      <c r="M7" s="990"/>
      <c r="N7" s="1162" t="s">
        <v>226</v>
      </c>
      <c r="O7" s="1160"/>
      <c r="P7" s="1160"/>
      <c r="Q7" s="1160"/>
      <c r="R7" s="1160"/>
      <c r="S7" s="1160" t="s">
        <v>224</v>
      </c>
      <c r="T7" s="1160"/>
      <c r="U7" s="1160"/>
      <c r="V7" s="1160"/>
      <c r="W7" s="1161"/>
      <c r="X7" s="26"/>
    </row>
    <row r="8" spans="1:24" ht="20.25" customHeight="1" x14ac:dyDescent="0.25">
      <c r="B8" s="227"/>
      <c r="C8" s="225"/>
      <c r="D8" s="847" t="s">
        <v>415</v>
      </c>
      <c r="E8" s="783"/>
      <c r="F8" s="204"/>
      <c r="G8" s="203"/>
      <c r="H8" s="203"/>
      <c r="I8" s="203"/>
      <c r="J8" s="203"/>
      <c r="K8" s="203"/>
      <c r="L8" s="203"/>
      <c r="M8" s="203"/>
      <c r="N8" s="203"/>
      <c r="O8" s="203"/>
      <c r="P8" s="203"/>
      <c r="Q8" s="203"/>
      <c r="R8" s="203"/>
      <c r="S8" s="203"/>
      <c r="T8" s="203"/>
      <c r="U8" s="203"/>
      <c r="V8" s="203"/>
      <c r="W8" s="308"/>
      <c r="X8" s="68"/>
    </row>
    <row r="9" spans="1:24" ht="34.5" customHeight="1" x14ac:dyDescent="0.25">
      <c r="B9" s="999" t="s">
        <v>201</v>
      </c>
      <c r="C9" s="594"/>
      <c r="D9" s="451" t="s">
        <v>567</v>
      </c>
      <c r="E9" s="997">
        <f>(1/10)</f>
        <v>0.1</v>
      </c>
      <c r="F9" s="1032" t="s">
        <v>26</v>
      </c>
      <c r="G9" s="950"/>
      <c r="H9" s="950"/>
      <c r="I9" s="752"/>
      <c r="J9" s="752"/>
      <c r="K9" s="950" t="s">
        <v>485</v>
      </c>
      <c r="L9" s="950"/>
      <c r="M9" s="950"/>
      <c r="N9" s="752"/>
      <c r="O9" s="752"/>
      <c r="P9" s="950" t="s">
        <v>28</v>
      </c>
      <c r="Q9" s="950"/>
      <c r="R9" s="950"/>
      <c r="S9" s="752"/>
      <c r="T9" s="752"/>
      <c r="U9" s="950" t="s">
        <v>29</v>
      </c>
      <c r="V9" s="950"/>
      <c r="W9" s="1075"/>
      <c r="X9" s="17" t="s">
        <v>701</v>
      </c>
    </row>
    <row r="10" spans="1:24" ht="14.15" customHeight="1" x14ac:dyDescent="0.25">
      <c r="B10" s="999"/>
      <c r="C10" s="594"/>
      <c r="D10" s="848"/>
      <c r="E10" s="998"/>
      <c r="F10" s="1157">
        <v>6</v>
      </c>
      <c r="G10" s="1158"/>
      <c r="H10" s="1158"/>
      <c r="I10" s="764"/>
      <c r="J10" s="764"/>
      <c r="K10" s="1013">
        <v>6</v>
      </c>
      <c r="L10" s="1013"/>
      <c r="M10" s="1013"/>
      <c r="N10" s="764"/>
      <c r="O10" s="764"/>
      <c r="P10" s="1158">
        <v>6</v>
      </c>
      <c r="Q10" s="1158"/>
      <c r="R10" s="1158"/>
      <c r="S10" s="764"/>
      <c r="T10" s="764"/>
      <c r="U10" s="1158">
        <v>0</v>
      </c>
      <c r="V10" s="1158"/>
      <c r="W10" s="1159"/>
      <c r="X10" s="68"/>
    </row>
    <row r="11" spans="1:24" ht="24" customHeight="1" x14ac:dyDescent="0.25">
      <c r="B11" s="591"/>
      <c r="C11" s="594"/>
      <c r="D11" s="848"/>
      <c r="E11" s="164" t="s">
        <v>216</v>
      </c>
      <c r="F11" s="815"/>
      <c r="G11" s="164" t="s">
        <v>216</v>
      </c>
      <c r="H11" s="769"/>
      <c r="I11" s="769"/>
      <c r="J11" s="769"/>
      <c r="K11" s="769"/>
      <c r="L11" s="769"/>
      <c r="M11" s="769"/>
      <c r="N11" s="769"/>
      <c r="O11" s="769"/>
      <c r="P11" s="164" t="s">
        <v>216</v>
      </c>
      <c r="Q11" s="1041"/>
      <c r="R11" s="1042"/>
      <c r="S11" s="1042"/>
      <c r="T11" s="1042"/>
      <c r="U11" s="1042"/>
      <c r="V11" s="1042"/>
      <c r="W11" s="1142"/>
      <c r="X11" s="26"/>
    </row>
    <row r="12" spans="1:24" ht="14.25" customHeight="1" x14ac:dyDescent="0.25">
      <c r="B12" s="591"/>
      <c r="C12" s="594"/>
      <c r="D12" s="848"/>
      <c r="E12" s="829" t="s">
        <v>217</v>
      </c>
      <c r="F12" s="112"/>
      <c r="G12" s="829" t="s">
        <v>217</v>
      </c>
      <c r="H12" s="786"/>
      <c r="I12" s="786"/>
      <c r="J12" s="786"/>
      <c r="K12" s="786"/>
      <c r="L12" s="786"/>
      <c r="M12" s="786"/>
      <c r="N12" s="786"/>
      <c r="O12" s="786"/>
      <c r="P12" s="829" t="s">
        <v>217</v>
      </c>
      <c r="Q12" s="1143"/>
      <c r="R12" s="1144"/>
      <c r="S12" s="1144"/>
      <c r="T12" s="1144"/>
      <c r="U12" s="1144"/>
      <c r="V12" s="1144"/>
      <c r="W12" s="1145"/>
      <c r="X12" s="26"/>
    </row>
    <row r="13" spans="1:24" ht="48" customHeight="1" x14ac:dyDescent="0.25">
      <c r="B13" s="1056" t="s">
        <v>201</v>
      </c>
      <c r="C13" s="1154" t="s">
        <v>227</v>
      </c>
      <c r="D13" s="238" t="s">
        <v>207</v>
      </c>
      <c r="E13" s="997">
        <f>(1/10)</f>
        <v>0.1</v>
      </c>
      <c r="F13" s="565" t="s">
        <v>94</v>
      </c>
      <c r="G13" s="116"/>
      <c r="H13" s="1141" t="s">
        <v>2</v>
      </c>
      <c r="I13" s="1115"/>
      <c r="J13" s="1115"/>
      <c r="K13" s="1115"/>
      <c r="L13" s="1115"/>
      <c r="M13" s="1115"/>
      <c r="N13" s="1115"/>
      <c r="O13" s="1115"/>
      <c r="P13" s="787"/>
      <c r="Q13" s="1146" t="s">
        <v>3</v>
      </c>
      <c r="R13" s="1129"/>
      <c r="S13" s="1129"/>
      <c r="T13" s="1129"/>
      <c r="U13" s="1129"/>
      <c r="V13" s="1129"/>
      <c r="W13" s="1130"/>
      <c r="X13" s="26" t="s">
        <v>702</v>
      </c>
    </row>
    <row r="14" spans="1:24" ht="15" customHeight="1" x14ac:dyDescent="0.25">
      <c r="B14" s="1056"/>
      <c r="C14" s="1154"/>
      <c r="D14" s="238"/>
      <c r="E14" s="997"/>
      <c r="F14" s="119">
        <v>6</v>
      </c>
      <c r="G14" s="778"/>
      <c r="H14" s="1166"/>
      <c r="I14" s="1167"/>
      <c r="J14" s="1167"/>
      <c r="K14" s="1167"/>
      <c r="L14" s="1167"/>
      <c r="M14" s="1167"/>
      <c r="N14" s="1167"/>
      <c r="O14" s="1167"/>
      <c r="P14" s="787"/>
      <c r="Q14" s="1134" t="s">
        <v>454</v>
      </c>
      <c r="R14" s="1135"/>
      <c r="S14" s="1135"/>
      <c r="T14" s="1135"/>
      <c r="U14" s="1135"/>
      <c r="V14" s="1135"/>
      <c r="W14" s="1136"/>
      <c r="X14" s="26"/>
    </row>
    <row r="15" spans="1:24" ht="50.25" customHeight="1" x14ac:dyDescent="0.25">
      <c r="B15" s="1056"/>
      <c r="C15" s="1154" t="s">
        <v>227</v>
      </c>
      <c r="D15" s="849" t="s">
        <v>635</v>
      </c>
      <c r="E15" s="109"/>
      <c r="F15" s="114" t="s">
        <v>95</v>
      </c>
      <c r="G15" s="1153">
        <f>(1/10)*(1/4)</f>
        <v>2.5000000000000001E-2</v>
      </c>
      <c r="H15" s="1140" t="s">
        <v>3</v>
      </c>
      <c r="I15" s="1124"/>
      <c r="J15" s="1124" t="s">
        <v>96</v>
      </c>
      <c r="K15" s="1124"/>
      <c r="L15" s="1124"/>
      <c r="M15" s="1124" t="s">
        <v>97</v>
      </c>
      <c r="N15" s="1124"/>
      <c r="O15" s="1124"/>
      <c r="P15" s="787"/>
      <c r="Q15" s="1146" t="s">
        <v>95</v>
      </c>
      <c r="R15" s="1129"/>
      <c r="S15" s="1129"/>
      <c r="T15" s="1129"/>
      <c r="U15" s="1129"/>
      <c r="V15" s="1129"/>
      <c r="W15" s="1130"/>
      <c r="X15" s="26" t="s">
        <v>703</v>
      </c>
    </row>
    <row r="16" spans="1:24" ht="11.25" customHeight="1" x14ac:dyDescent="0.25">
      <c r="B16" s="1056"/>
      <c r="C16" s="1154"/>
      <c r="D16" s="238"/>
      <c r="E16" s="109"/>
      <c r="F16" s="119" t="s">
        <v>454</v>
      </c>
      <c r="G16" s="1155"/>
      <c r="H16" s="1117">
        <v>6</v>
      </c>
      <c r="I16" s="1118"/>
      <c r="J16" s="1118">
        <v>3</v>
      </c>
      <c r="K16" s="1118"/>
      <c r="L16" s="1118"/>
      <c r="M16" s="1118">
        <v>0</v>
      </c>
      <c r="N16" s="1118"/>
      <c r="O16" s="1118"/>
      <c r="P16" s="787"/>
      <c r="Q16" s="1134" t="s">
        <v>454</v>
      </c>
      <c r="R16" s="1135"/>
      <c r="S16" s="1135"/>
      <c r="T16" s="1135"/>
      <c r="U16" s="1135"/>
      <c r="V16" s="1135"/>
      <c r="W16" s="1136"/>
      <c r="X16" s="26"/>
    </row>
    <row r="17" spans="2:24" ht="56.25" customHeight="1" x14ac:dyDescent="0.25">
      <c r="B17" s="1056"/>
      <c r="C17" s="1154" t="s">
        <v>227</v>
      </c>
      <c r="D17" s="238" t="s">
        <v>184</v>
      </c>
      <c r="E17" s="109"/>
      <c r="F17" s="114" t="s">
        <v>95</v>
      </c>
      <c r="G17" s="1152">
        <f>(1/10)*(1/4)</f>
        <v>2.5000000000000001E-2</v>
      </c>
      <c r="H17" s="1140" t="s">
        <v>2</v>
      </c>
      <c r="I17" s="1124"/>
      <c r="J17" s="1124"/>
      <c r="K17" s="1124"/>
      <c r="L17" s="1124"/>
      <c r="M17" s="1140" t="s">
        <v>3</v>
      </c>
      <c r="N17" s="1124"/>
      <c r="O17" s="1124"/>
      <c r="P17" s="787"/>
      <c r="Q17" s="1146" t="s">
        <v>95</v>
      </c>
      <c r="R17" s="1129"/>
      <c r="S17" s="1129"/>
      <c r="T17" s="1129"/>
      <c r="U17" s="1129"/>
      <c r="V17" s="1129"/>
      <c r="W17" s="1130"/>
      <c r="X17" s="26" t="s">
        <v>704</v>
      </c>
    </row>
    <row r="18" spans="2:24" ht="11.25" customHeight="1" x14ac:dyDescent="0.25">
      <c r="B18" s="1056"/>
      <c r="C18" s="1154"/>
      <c r="D18" s="238"/>
      <c r="E18" s="109"/>
      <c r="F18" s="119" t="s">
        <v>454</v>
      </c>
      <c r="G18" s="1153"/>
      <c r="H18" s="1134">
        <v>0</v>
      </c>
      <c r="I18" s="1135"/>
      <c r="J18" s="1135"/>
      <c r="K18" s="1135"/>
      <c r="L18" s="1135"/>
      <c r="M18" s="1134">
        <v>6</v>
      </c>
      <c r="N18" s="1135"/>
      <c r="O18" s="1135"/>
      <c r="P18" s="787"/>
      <c r="Q18" s="1134" t="s">
        <v>454</v>
      </c>
      <c r="R18" s="1135"/>
      <c r="S18" s="1135"/>
      <c r="T18" s="1135"/>
      <c r="U18" s="1135"/>
      <c r="V18" s="1135"/>
      <c r="W18" s="1136"/>
      <c r="X18" s="26"/>
    </row>
    <row r="19" spans="2:24" ht="27" customHeight="1" x14ac:dyDescent="0.25">
      <c r="B19" s="1056"/>
      <c r="C19" s="1154" t="s">
        <v>227</v>
      </c>
      <c r="D19" s="238" t="s">
        <v>98</v>
      </c>
      <c r="E19" s="109"/>
      <c r="F19" s="114" t="s">
        <v>95</v>
      </c>
      <c r="G19" s="1153">
        <f>(1/10)*(1/4)</f>
        <v>2.5000000000000001E-2</v>
      </c>
      <c r="H19" s="1146" t="s">
        <v>2</v>
      </c>
      <c r="I19" s="1150"/>
      <c r="J19" s="1129" t="s">
        <v>99</v>
      </c>
      <c r="K19" s="1150"/>
      <c r="L19" s="778" t="s">
        <v>3</v>
      </c>
      <c r="M19" s="1146" t="s">
        <v>100</v>
      </c>
      <c r="N19" s="1129"/>
      <c r="O19" s="1129"/>
      <c r="P19" s="787"/>
      <c r="Q19" s="1146" t="s">
        <v>95</v>
      </c>
      <c r="R19" s="1129"/>
      <c r="S19" s="1129"/>
      <c r="T19" s="1129"/>
      <c r="U19" s="1129"/>
      <c r="V19" s="1129"/>
      <c r="W19" s="1130"/>
      <c r="X19" s="26" t="s">
        <v>705</v>
      </c>
    </row>
    <row r="20" spans="2:24" ht="11.15" customHeight="1" x14ac:dyDescent="0.25">
      <c r="B20" s="1056"/>
      <c r="C20" s="1154"/>
      <c r="D20" s="238"/>
      <c r="E20" s="109"/>
      <c r="F20" s="119" t="s">
        <v>454</v>
      </c>
      <c r="G20" s="1155"/>
      <c r="H20" s="1117">
        <v>0</v>
      </c>
      <c r="I20" s="1151"/>
      <c r="J20" s="1118">
        <v>2</v>
      </c>
      <c r="K20" s="1151"/>
      <c r="L20" s="780">
        <v>6</v>
      </c>
      <c r="M20" s="1134" t="s">
        <v>454</v>
      </c>
      <c r="N20" s="1135"/>
      <c r="O20" s="1135"/>
      <c r="P20" s="787"/>
      <c r="Q20" s="1134" t="s">
        <v>454</v>
      </c>
      <c r="R20" s="1135"/>
      <c r="S20" s="1135"/>
      <c r="T20" s="1135"/>
      <c r="U20" s="1135"/>
      <c r="V20" s="1135"/>
      <c r="W20" s="1136"/>
      <c r="X20" s="26"/>
    </row>
    <row r="21" spans="2:24" ht="31.5" customHeight="1" x14ac:dyDescent="0.25">
      <c r="B21" s="1149"/>
      <c r="C21" s="999" t="s">
        <v>227</v>
      </c>
      <c r="D21" s="238" t="s">
        <v>101</v>
      </c>
      <c r="E21" s="109"/>
      <c r="F21" s="114" t="s">
        <v>95</v>
      </c>
      <c r="G21" s="1152">
        <f>(1/10)*(1/4)</f>
        <v>2.5000000000000001E-2</v>
      </c>
      <c r="H21" s="120" t="s">
        <v>2</v>
      </c>
      <c r="I21" s="121" t="s">
        <v>3</v>
      </c>
      <c r="J21" s="121" t="s">
        <v>2</v>
      </c>
      <c r="K21" s="121" t="s">
        <v>3</v>
      </c>
      <c r="L21" s="792" t="s">
        <v>100</v>
      </c>
      <c r="M21" s="1146" t="s">
        <v>100</v>
      </c>
      <c r="N21" s="1129"/>
      <c r="O21" s="1129"/>
      <c r="P21" s="787"/>
      <c r="Q21" s="1146" t="s">
        <v>95</v>
      </c>
      <c r="R21" s="1129"/>
      <c r="S21" s="1129"/>
      <c r="T21" s="1129"/>
      <c r="U21" s="1129"/>
      <c r="V21" s="1129"/>
      <c r="W21" s="1130"/>
      <c r="X21" s="26" t="s">
        <v>706</v>
      </c>
    </row>
    <row r="22" spans="2:24" ht="22" customHeight="1" x14ac:dyDescent="0.25">
      <c r="B22" s="1149"/>
      <c r="C22" s="999"/>
      <c r="D22" s="238"/>
      <c r="E22" s="109"/>
      <c r="F22" s="119" t="s">
        <v>454</v>
      </c>
      <c r="G22" s="1156"/>
      <c r="H22" s="599">
        <v>0</v>
      </c>
      <c r="I22" s="600">
        <v>6</v>
      </c>
      <c r="J22" s="600">
        <v>0</v>
      </c>
      <c r="K22" s="600">
        <v>6</v>
      </c>
      <c r="L22" s="372" t="s">
        <v>454</v>
      </c>
      <c r="M22" s="1135" t="s">
        <v>454</v>
      </c>
      <c r="N22" s="1135"/>
      <c r="O22" s="1135"/>
      <c r="P22" s="787"/>
      <c r="Q22" s="1134" t="s">
        <v>454</v>
      </c>
      <c r="R22" s="1135"/>
      <c r="S22" s="1135"/>
      <c r="T22" s="1135"/>
      <c r="U22" s="1135"/>
      <c r="V22" s="1135"/>
      <c r="W22" s="1136"/>
      <c r="X22" s="26"/>
    </row>
    <row r="23" spans="2:24" ht="42.65" customHeight="1" x14ac:dyDescent="0.25">
      <c r="B23" s="595"/>
      <c r="C23" s="591"/>
      <c r="D23" s="238" t="s">
        <v>448</v>
      </c>
      <c r="E23" s="167"/>
      <c r="F23" s="565" t="s">
        <v>94</v>
      </c>
      <c r="G23" s="598"/>
      <c r="H23" s="1170" t="s">
        <v>95</v>
      </c>
      <c r="I23" s="1171"/>
      <c r="J23" s="1171"/>
      <c r="K23" s="1171"/>
      <c r="L23" s="1171"/>
      <c r="M23" s="1171"/>
      <c r="N23" s="1171"/>
      <c r="O23" s="1171"/>
      <c r="P23" s="777"/>
      <c r="Q23" s="785" t="s">
        <v>3</v>
      </c>
      <c r="R23" s="1115" t="s">
        <v>96</v>
      </c>
      <c r="S23" s="1115"/>
      <c r="T23" s="1115"/>
      <c r="U23" s="1115" t="s">
        <v>97</v>
      </c>
      <c r="V23" s="1115"/>
      <c r="W23" s="1116"/>
      <c r="X23" s="26" t="s">
        <v>707</v>
      </c>
    </row>
    <row r="24" spans="2:24" ht="12" customHeight="1" x14ac:dyDescent="0.25">
      <c r="B24" s="595"/>
      <c r="C24" s="591" t="s">
        <v>84</v>
      </c>
      <c r="D24" s="238"/>
      <c r="E24" s="167"/>
      <c r="F24" s="119" t="s">
        <v>454</v>
      </c>
      <c r="G24" s="563"/>
      <c r="H24" s="1172" t="s">
        <v>454</v>
      </c>
      <c r="I24" s="1173"/>
      <c r="J24" s="1173"/>
      <c r="K24" s="1173"/>
      <c r="L24" s="1173"/>
      <c r="M24" s="1173"/>
      <c r="N24" s="1173"/>
      <c r="O24" s="1173"/>
      <c r="P24" s="601">
        <f>(1/10)*(1/3)</f>
        <v>3.3333333333333333E-2</v>
      </c>
      <c r="Q24" s="789">
        <v>0</v>
      </c>
      <c r="R24" s="1168">
        <v>3</v>
      </c>
      <c r="S24" s="1168"/>
      <c r="T24" s="1168"/>
      <c r="U24" s="1168">
        <v>6</v>
      </c>
      <c r="V24" s="1168"/>
      <c r="W24" s="1169"/>
      <c r="X24" s="26"/>
    </row>
    <row r="25" spans="2:24" ht="52.5" customHeight="1" x14ac:dyDescent="0.25">
      <c r="B25" s="595"/>
      <c r="C25" s="222"/>
      <c r="D25" s="238" t="s">
        <v>208</v>
      </c>
      <c r="E25" s="167"/>
      <c r="F25" s="114" t="s">
        <v>95</v>
      </c>
      <c r="G25" s="562"/>
      <c r="H25" s="1120" t="s">
        <v>95</v>
      </c>
      <c r="I25" s="1121"/>
      <c r="J25" s="1121"/>
      <c r="K25" s="1121"/>
      <c r="L25" s="1121"/>
      <c r="M25" s="1121"/>
      <c r="N25" s="1121"/>
      <c r="O25" s="1121"/>
      <c r="P25" s="777"/>
      <c r="Q25" s="1146" t="s">
        <v>2</v>
      </c>
      <c r="R25" s="1129"/>
      <c r="S25" s="1129"/>
      <c r="T25" s="1150"/>
      <c r="U25" s="1114" t="s">
        <v>3</v>
      </c>
      <c r="V25" s="1115"/>
      <c r="W25" s="1116"/>
      <c r="X25" s="26" t="s">
        <v>708</v>
      </c>
    </row>
    <row r="26" spans="2:24" ht="13.5" customHeight="1" x14ac:dyDescent="0.25">
      <c r="B26" s="595"/>
      <c r="C26" s="591" t="s">
        <v>84</v>
      </c>
      <c r="D26" s="238"/>
      <c r="E26" s="167"/>
      <c r="F26" s="119" t="s">
        <v>454</v>
      </c>
      <c r="G26" s="563"/>
      <c r="H26" s="1172" t="s">
        <v>454</v>
      </c>
      <c r="I26" s="1173"/>
      <c r="J26" s="1173"/>
      <c r="K26" s="1173"/>
      <c r="L26" s="1173"/>
      <c r="M26" s="1173"/>
      <c r="N26" s="1173"/>
      <c r="O26" s="1173"/>
      <c r="P26" s="602">
        <f>(1/10)*(1/3)</f>
        <v>3.3333333333333333E-2</v>
      </c>
      <c r="Q26" s="1117">
        <v>6</v>
      </c>
      <c r="R26" s="1118"/>
      <c r="S26" s="1118"/>
      <c r="T26" s="1151"/>
      <c r="U26" s="1117">
        <v>0</v>
      </c>
      <c r="V26" s="1118"/>
      <c r="W26" s="1119"/>
      <c r="X26" s="26"/>
    </row>
    <row r="27" spans="2:24" ht="24.75" customHeight="1" x14ac:dyDescent="0.25">
      <c r="B27" s="595"/>
      <c r="C27" s="591"/>
      <c r="D27" s="238" t="s">
        <v>102</v>
      </c>
      <c r="E27" s="167"/>
      <c r="F27" s="114" t="s">
        <v>95</v>
      </c>
      <c r="G27" s="562"/>
      <c r="H27" s="1120" t="s">
        <v>95</v>
      </c>
      <c r="I27" s="1121"/>
      <c r="J27" s="1121"/>
      <c r="K27" s="1121"/>
      <c r="L27" s="1121"/>
      <c r="M27" s="1121"/>
      <c r="N27" s="1121"/>
      <c r="O27" s="1121"/>
      <c r="P27" s="777"/>
      <c r="Q27" s="784" t="s">
        <v>2</v>
      </c>
      <c r="R27" s="1124" t="s">
        <v>3</v>
      </c>
      <c r="S27" s="1124"/>
      <c r="T27" s="1125"/>
      <c r="U27" s="1128" t="s">
        <v>100</v>
      </c>
      <c r="V27" s="1129"/>
      <c r="W27" s="1130"/>
      <c r="X27" s="26" t="s">
        <v>709</v>
      </c>
    </row>
    <row r="28" spans="2:24" ht="20.25" customHeight="1" thickBot="1" x14ac:dyDescent="0.3">
      <c r="B28" s="596"/>
      <c r="C28" s="593" t="s">
        <v>84</v>
      </c>
      <c r="D28" s="850"/>
      <c r="E28" s="561"/>
      <c r="F28" s="851" t="s">
        <v>454</v>
      </c>
      <c r="G28" s="564"/>
      <c r="H28" s="1122" t="s">
        <v>454</v>
      </c>
      <c r="I28" s="1123"/>
      <c r="J28" s="1123"/>
      <c r="K28" s="1123"/>
      <c r="L28" s="1123"/>
      <c r="M28" s="1123"/>
      <c r="N28" s="1123"/>
      <c r="O28" s="1123"/>
      <c r="P28" s="603">
        <f>(1/10)*(1/3)</f>
        <v>3.3333333333333333E-2</v>
      </c>
      <c r="Q28" s="798">
        <v>6</v>
      </c>
      <c r="R28" s="1126">
        <v>0</v>
      </c>
      <c r="S28" s="1126"/>
      <c r="T28" s="1127"/>
      <c r="U28" s="1131" t="s">
        <v>454</v>
      </c>
      <c r="V28" s="1132"/>
      <c r="W28" s="1133"/>
      <c r="X28" s="26"/>
    </row>
    <row r="29" spans="2:24" ht="15.75" customHeight="1" thickBot="1" x14ac:dyDescent="0.3">
      <c r="B29" s="209"/>
      <c r="C29" s="209"/>
      <c r="D29" s="4" t="s">
        <v>0</v>
      </c>
      <c r="E29" s="1074" t="s">
        <v>214</v>
      </c>
      <c r="F29" s="1074"/>
      <c r="G29" s="1074"/>
      <c r="H29" s="1074"/>
      <c r="I29" s="1074"/>
      <c r="J29" s="1074"/>
      <c r="K29" s="1074"/>
      <c r="L29" s="1074"/>
      <c r="M29" s="1074"/>
      <c r="N29" s="1074"/>
      <c r="O29" s="1074"/>
      <c r="P29" s="1074"/>
      <c r="Q29" s="1074"/>
      <c r="R29" s="1074"/>
      <c r="S29" s="1074"/>
      <c r="T29" s="1074"/>
      <c r="U29" s="1074"/>
      <c r="V29" s="1074"/>
      <c r="W29" s="1074"/>
      <c r="X29" s="41"/>
    </row>
    <row r="30" spans="2:24" ht="25" customHeight="1" x14ac:dyDescent="0.25">
      <c r="B30" s="18"/>
      <c r="C30" s="18"/>
      <c r="D30" s="1174" t="s">
        <v>419</v>
      </c>
      <c r="E30" s="1175"/>
      <c r="F30" s="1175"/>
      <c r="G30" s="1175"/>
      <c r="H30" s="1175"/>
      <c r="I30" s="1175"/>
      <c r="J30" s="1175"/>
      <c r="K30" s="1175"/>
      <c r="L30" s="1175"/>
      <c r="M30" s="1175"/>
      <c r="N30" s="1175"/>
      <c r="O30" s="1175"/>
      <c r="P30" s="1175"/>
      <c r="Q30" s="1175"/>
      <c r="R30" s="1175"/>
      <c r="S30" s="1175"/>
      <c r="T30" s="1175"/>
      <c r="U30" s="1175"/>
      <c r="V30" s="1175"/>
      <c r="W30" s="1175"/>
      <c r="X30" s="41"/>
    </row>
    <row r="31" spans="2:24" ht="13" customHeight="1" x14ac:dyDescent="0.25">
      <c r="B31" s="18"/>
      <c r="C31" s="18"/>
      <c r="D31" s="1176" t="s">
        <v>202</v>
      </c>
      <c r="E31" s="1176"/>
      <c r="F31" s="1176"/>
      <c r="G31" s="1176"/>
      <c r="H31" s="1176"/>
      <c r="I31" s="1176"/>
      <c r="J31" s="1176"/>
      <c r="K31" s="1176"/>
      <c r="L31" s="1176"/>
      <c r="M31" s="1176"/>
      <c r="N31" s="1176"/>
      <c r="O31" s="1176"/>
      <c r="P31" s="1176"/>
      <c r="Q31" s="1176"/>
      <c r="R31" s="1176"/>
      <c r="S31" s="1176"/>
      <c r="T31" s="1176"/>
      <c r="U31" s="1176"/>
      <c r="V31" s="1176"/>
      <c r="W31" s="1176"/>
      <c r="X31" s="41"/>
    </row>
    <row r="32" spans="2:24" ht="25.5" customHeight="1" x14ac:dyDescent="0.25">
      <c r="B32" s="18"/>
      <c r="C32" s="18"/>
      <c r="D32" s="972" t="s">
        <v>568</v>
      </c>
      <c r="E32" s="972"/>
      <c r="F32" s="972"/>
      <c r="G32" s="972"/>
      <c r="H32" s="972"/>
      <c r="I32" s="972"/>
      <c r="J32" s="972"/>
      <c r="K32" s="972"/>
      <c r="L32" s="972"/>
      <c r="M32" s="18"/>
      <c r="N32" s="18"/>
      <c r="O32" s="18"/>
      <c r="P32" s="18"/>
      <c r="Q32" s="18"/>
      <c r="R32" s="18"/>
      <c r="S32" s="18"/>
      <c r="T32" s="18"/>
      <c r="U32" s="18"/>
      <c r="V32" s="18"/>
      <c r="W32" s="18"/>
    </row>
    <row r="33" spans="2:24" ht="19.5" customHeight="1" x14ac:dyDescent="0.25">
      <c r="B33" s="18"/>
      <c r="C33" s="18"/>
      <c r="D33" s="18" t="s">
        <v>633</v>
      </c>
      <c r="E33" s="18"/>
      <c r="F33" s="18"/>
      <c r="G33" s="18"/>
      <c r="H33" s="18"/>
      <c r="I33" s="18"/>
      <c r="J33" s="18"/>
      <c r="K33" s="18"/>
      <c r="L33" s="18"/>
      <c r="M33" s="18"/>
      <c r="N33" s="18"/>
      <c r="O33" s="18"/>
      <c r="P33" s="18"/>
      <c r="Q33" s="18"/>
      <c r="R33" s="18"/>
      <c r="S33" s="18"/>
      <c r="T33" s="18"/>
      <c r="U33" s="18"/>
      <c r="V33" s="18"/>
      <c r="W33" s="18"/>
    </row>
    <row r="34" spans="2:24" ht="22.15" customHeight="1" x14ac:dyDescent="0.25">
      <c r="D34" s="26" t="s">
        <v>634</v>
      </c>
      <c r="O34" s="18"/>
      <c r="P34" s="18"/>
      <c r="Q34" s="18"/>
      <c r="R34" s="18"/>
      <c r="S34" s="18"/>
      <c r="T34" s="18"/>
      <c r="U34" s="18"/>
      <c r="V34" s="18"/>
    </row>
    <row r="35" spans="2:24" ht="22.15" customHeight="1" x14ac:dyDescent="0.25"/>
    <row r="36" spans="2:24" ht="22.15" customHeight="1" x14ac:dyDescent="0.25">
      <c r="X36" s="26"/>
    </row>
    <row r="37" spans="2:24" ht="22.15" customHeight="1" x14ac:dyDescent="0.25">
      <c r="X37" s="26"/>
    </row>
    <row r="38" spans="2:24" ht="22.15" customHeight="1" x14ac:dyDescent="0.25">
      <c r="X38" s="26"/>
    </row>
    <row r="39" spans="2:24" ht="22.15" customHeight="1" x14ac:dyDescent="0.25">
      <c r="X39" s="26"/>
    </row>
    <row r="40" spans="2:24" ht="22.15" customHeight="1" x14ac:dyDescent="0.25">
      <c r="X40" s="26"/>
    </row>
    <row r="41" spans="2:24" ht="22.15" customHeight="1" x14ac:dyDescent="0.25">
      <c r="X41" s="26"/>
    </row>
    <row r="42" spans="2:24" ht="22.15" customHeight="1" x14ac:dyDescent="0.25">
      <c r="X42" s="26"/>
    </row>
    <row r="43" spans="2:24" ht="22.15" customHeight="1" x14ac:dyDescent="0.25">
      <c r="X43" s="26"/>
    </row>
    <row r="44" spans="2:24" ht="22.15" customHeight="1" x14ac:dyDescent="0.25">
      <c r="X44" s="26"/>
    </row>
    <row r="45" spans="2:24" ht="22.15" customHeight="1" x14ac:dyDescent="0.25">
      <c r="X45" s="26"/>
    </row>
    <row r="46" spans="2:24" ht="22.15" customHeight="1" x14ac:dyDescent="0.25">
      <c r="X46" s="26"/>
    </row>
    <row r="47" spans="2:24" ht="22.15" customHeight="1" x14ac:dyDescent="0.25">
      <c r="X47" s="26"/>
    </row>
    <row r="48" spans="2:24" ht="22.15" customHeight="1" x14ac:dyDescent="0.25">
      <c r="X48" s="26"/>
    </row>
    <row r="49" spans="24:24" ht="22.15" customHeight="1" x14ac:dyDescent="0.25">
      <c r="X49" s="26"/>
    </row>
    <row r="50" spans="24:24" ht="22.15" customHeight="1" x14ac:dyDescent="0.25">
      <c r="X50" s="26"/>
    </row>
    <row r="51" spans="24:24" ht="22.15" customHeight="1" x14ac:dyDescent="0.25">
      <c r="X51" s="26"/>
    </row>
    <row r="52" spans="24:24" ht="22.15" customHeight="1" x14ac:dyDescent="0.25">
      <c r="X52" s="26"/>
    </row>
    <row r="53" spans="24:24" ht="22.15" customHeight="1" x14ac:dyDescent="0.25">
      <c r="X53" s="26"/>
    </row>
    <row r="54" spans="24:24" ht="22.15" customHeight="1" x14ac:dyDescent="0.25">
      <c r="X54" s="26"/>
    </row>
    <row r="55" spans="24:24" ht="22.15" customHeight="1" x14ac:dyDescent="0.25">
      <c r="X55" s="26"/>
    </row>
    <row r="56" spans="24:24" ht="22.15" customHeight="1" x14ac:dyDescent="0.25">
      <c r="X56" s="26"/>
    </row>
    <row r="57" spans="24:24" ht="22.15" customHeight="1" x14ac:dyDescent="0.25">
      <c r="X57" s="26"/>
    </row>
    <row r="58" spans="24:24" ht="22.15" customHeight="1" x14ac:dyDescent="0.25">
      <c r="X58" s="26"/>
    </row>
    <row r="59" spans="24:24" ht="22.15" customHeight="1" x14ac:dyDescent="0.25">
      <c r="X59" s="26"/>
    </row>
    <row r="60" spans="24:24" ht="22.15" customHeight="1" x14ac:dyDescent="0.25">
      <c r="X60" s="26"/>
    </row>
    <row r="61" spans="24:24" ht="22.15" customHeight="1" x14ac:dyDescent="0.25">
      <c r="X61" s="26"/>
    </row>
    <row r="62" spans="24:24" ht="22.15" customHeight="1" x14ac:dyDescent="0.25">
      <c r="X62" s="26"/>
    </row>
    <row r="63" spans="24:24" ht="22.15" customHeight="1" x14ac:dyDescent="0.25">
      <c r="X63" s="26"/>
    </row>
    <row r="64" spans="24:24" ht="22.15" customHeight="1" x14ac:dyDescent="0.25">
      <c r="X64" s="26"/>
    </row>
    <row r="65" spans="24:24" ht="22.15" customHeight="1" x14ac:dyDescent="0.25">
      <c r="X65" s="26"/>
    </row>
    <row r="66" spans="24:24" ht="22.15" customHeight="1" x14ac:dyDescent="0.25">
      <c r="X66" s="26"/>
    </row>
    <row r="67" spans="24:24" ht="22.15" customHeight="1" x14ac:dyDescent="0.25">
      <c r="X67" s="26"/>
    </row>
    <row r="68" spans="24:24" ht="22.15" customHeight="1" x14ac:dyDescent="0.25">
      <c r="X68" s="26"/>
    </row>
    <row r="69" spans="24:24" ht="22.15" customHeight="1" x14ac:dyDescent="0.25">
      <c r="X69" s="26"/>
    </row>
    <row r="70" spans="24:24" ht="22.15" customHeight="1" x14ac:dyDescent="0.25">
      <c r="X70" s="26"/>
    </row>
    <row r="71" spans="24:24" ht="22.15" customHeight="1" x14ac:dyDescent="0.25">
      <c r="X71" s="26"/>
    </row>
    <row r="72" spans="24:24" ht="22.15" customHeight="1" x14ac:dyDescent="0.25">
      <c r="X72" s="26"/>
    </row>
    <row r="73" spans="24:24" ht="22.15" customHeight="1" x14ac:dyDescent="0.25">
      <c r="X73" s="26"/>
    </row>
    <row r="74" spans="24:24" ht="22.15" customHeight="1" x14ac:dyDescent="0.25">
      <c r="X74" s="26"/>
    </row>
    <row r="75" spans="24:24" ht="22.15" customHeight="1" x14ac:dyDescent="0.25">
      <c r="X75" s="26"/>
    </row>
    <row r="76" spans="24:24" ht="22.15" customHeight="1" x14ac:dyDescent="0.25">
      <c r="X76" s="26"/>
    </row>
    <row r="77" spans="24:24" ht="22.15" customHeight="1" x14ac:dyDescent="0.25">
      <c r="X77" s="26"/>
    </row>
    <row r="78" spans="24:24" ht="22.15" customHeight="1" x14ac:dyDescent="0.25">
      <c r="X78" s="26"/>
    </row>
    <row r="79" spans="24:24" ht="22.15" customHeight="1" x14ac:dyDescent="0.25">
      <c r="X79" s="26"/>
    </row>
    <row r="80" spans="24:24" ht="22.15" customHeight="1" x14ac:dyDescent="0.25">
      <c r="X80" s="26"/>
    </row>
    <row r="81" spans="24:24" ht="22.15" customHeight="1" x14ac:dyDescent="0.25">
      <c r="X81" s="26"/>
    </row>
    <row r="82" spans="24:24" ht="22.15" customHeight="1" x14ac:dyDescent="0.25">
      <c r="X82" s="26"/>
    </row>
    <row r="83" spans="24:24" ht="22.15" customHeight="1" x14ac:dyDescent="0.25">
      <c r="X83" s="26"/>
    </row>
    <row r="84" spans="24:24" ht="22.15" customHeight="1" x14ac:dyDescent="0.25">
      <c r="X84" s="26"/>
    </row>
    <row r="85" spans="24:24" ht="22.15" customHeight="1" x14ac:dyDescent="0.25">
      <c r="X85" s="26"/>
    </row>
    <row r="86" spans="24:24" ht="22.15" customHeight="1" x14ac:dyDescent="0.25">
      <c r="X86" s="26"/>
    </row>
    <row r="87" spans="24:24" ht="22.15" customHeight="1" x14ac:dyDescent="0.25">
      <c r="X87" s="26"/>
    </row>
    <row r="88" spans="24:24" ht="22.15" customHeight="1" x14ac:dyDescent="0.25">
      <c r="X88" s="26"/>
    </row>
    <row r="89" spans="24:24" ht="22.15" customHeight="1" x14ac:dyDescent="0.25">
      <c r="X89" s="26"/>
    </row>
    <row r="90" spans="24:24" ht="22.15" customHeight="1" x14ac:dyDescent="0.25">
      <c r="X90" s="26"/>
    </row>
    <row r="91" spans="24:24" ht="22.15" customHeight="1" x14ac:dyDescent="0.25">
      <c r="X91" s="26"/>
    </row>
    <row r="92" spans="24:24" ht="22.15" customHeight="1" x14ac:dyDescent="0.25">
      <c r="X92" s="26"/>
    </row>
    <row r="93" spans="24:24" ht="22.15" customHeight="1" x14ac:dyDescent="0.25">
      <c r="X93" s="26"/>
    </row>
    <row r="94" spans="24:24" ht="22.15" customHeight="1" x14ac:dyDescent="0.25">
      <c r="X94" s="26"/>
    </row>
    <row r="95" spans="24:24" ht="22.15" customHeight="1" x14ac:dyDescent="0.25">
      <c r="X95" s="26"/>
    </row>
    <row r="96" spans="24:24" ht="22.15" customHeight="1" x14ac:dyDescent="0.25">
      <c r="X96" s="26"/>
    </row>
    <row r="97" spans="24:24" ht="22.15" customHeight="1" x14ac:dyDescent="0.25">
      <c r="X97" s="26"/>
    </row>
    <row r="98" spans="24:24" ht="22.15" customHeight="1" x14ac:dyDescent="0.25">
      <c r="X98" s="26"/>
    </row>
    <row r="99" spans="24:24" ht="22.15" customHeight="1" x14ac:dyDescent="0.25">
      <c r="X99" s="26"/>
    </row>
    <row r="100" spans="24:24" ht="22.15" customHeight="1" x14ac:dyDescent="0.25">
      <c r="X100" s="26"/>
    </row>
    <row r="101" spans="24:24" ht="22.15" customHeight="1" x14ac:dyDescent="0.25">
      <c r="X101" s="26"/>
    </row>
    <row r="102" spans="24:24" ht="22.15" customHeight="1" x14ac:dyDescent="0.25">
      <c r="X102" s="26"/>
    </row>
    <row r="103" spans="24:24" ht="22.15" customHeight="1" x14ac:dyDescent="0.25">
      <c r="X103" s="26"/>
    </row>
    <row r="104" spans="24:24" ht="22.15" customHeight="1" x14ac:dyDescent="0.25">
      <c r="X104" s="26"/>
    </row>
    <row r="105" spans="24:24" ht="22.15" customHeight="1" x14ac:dyDescent="0.25">
      <c r="X105" s="26"/>
    </row>
    <row r="106" spans="24:24" ht="22.15" customHeight="1" x14ac:dyDescent="0.25">
      <c r="X106" s="26"/>
    </row>
    <row r="107" spans="24:24" ht="22.15" customHeight="1" x14ac:dyDescent="0.25">
      <c r="X107" s="26"/>
    </row>
    <row r="108" spans="24:24" ht="22.15" customHeight="1" x14ac:dyDescent="0.25">
      <c r="X108" s="26"/>
    </row>
    <row r="109" spans="24:24" ht="22.15" customHeight="1" x14ac:dyDescent="0.25">
      <c r="X109" s="26"/>
    </row>
    <row r="110" spans="24:24" ht="22.15" customHeight="1" x14ac:dyDescent="0.25">
      <c r="X110" s="26"/>
    </row>
    <row r="111" spans="24:24" ht="22.15" customHeight="1" x14ac:dyDescent="0.25">
      <c r="X111" s="26"/>
    </row>
    <row r="112" spans="24:24" ht="22.15" customHeight="1" x14ac:dyDescent="0.25">
      <c r="X112" s="26"/>
    </row>
    <row r="113" spans="24:24" ht="22.15" customHeight="1" x14ac:dyDescent="0.25">
      <c r="X113" s="26"/>
    </row>
    <row r="114" spans="24:24" ht="22.15" customHeight="1" x14ac:dyDescent="0.25">
      <c r="X114" s="26"/>
    </row>
    <row r="115" spans="24:24" ht="22.15" customHeight="1" x14ac:dyDescent="0.25">
      <c r="X115" s="26"/>
    </row>
    <row r="116" spans="24:24" ht="22.15" customHeight="1" x14ac:dyDescent="0.25">
      <c r="X116" s="26"/>
    </row>
    <row r="117" spans="24:24" ht="22.15" customHeight="1" x14ac:dyDescent="0.25">
      <c r="X117" s="26"/>
    </row>
    <row r="118" spans="24:24" ht="22.15" customHeight="1" x14ac:dyDescent="0.25">
      <c r="X118" s="26"/>
    </row>
    <row r="119" spans="24:24" ht="22.15" customHeight="1" x14ac:dyDescent="0.25">
      <c r="X119" s="26"/>
    </row>
    <row r="120" spans="24:24" ht="22.15" customHeight="1" x14ac:dyDescent="0.25">
      <c r="X120" s="26"/>
    </row>
    <row r="121" spans="24:24" ht="22.15" customHeight="1" x14ac:dyDescent="0.25">
      <c r="X121" s="26"/>
    </row>
    <row r="122" spans="24:24" ht="22.15" customHeight="1" x14ac:dyDescent="0.25">
      <c r="X122" s="26"/>
    </row>
    <row r="123" spans="24:24" ht="22.15" customHeight="1" x14ac:dyDescent="0.25">
      <c r="X123" s="26"/>
    </row>
    <row r="124" spans="24:24" ht="22.15" customHeight="1" x14ac:dyDescent="0.25">
      <c r="X124" s="26"/>
    </row>
    <row r="125" spans="24:24" ht="22.15" customHeight="1" x14ac:dyDescent="0.25">
      <c r="X125" s="26"/>
    </row>
    <row r="126" spans="24:24" ht="22.15" customHeight="1" x14ac:dyDescent="0.25">
      <c r="X126" s="26"/>
    </row>
    <row r="127" spans="24:24" ht="22.15" customHeight="1" x14ac:dyDescent="0.25">
      <c r="X127" s="26"/>
    </row>
    <row r="128" spans="24:24" ht="22.15" customHeight="1" x14ac:dyDescent="0.25">
      <c r="X128" s="26"/>
    </row>
    <row r="129" spans="24:24" ht="22.15" customHeight="1" x14ac:dyDescent="0.25">
      <c r="X129" s="26"/>
    </row>
    <row r="130" spans="24:24" ht="22.15" customHeight="1" x14ac:dyDescent="0.25">
      <c r="X130" s="26"/>
    </row>
    <row r="131" spans="24:24" ht="22.15" customHeight="1" x14ac:dyDescent="0.25">
      <c r="X131" s="26"/>
    </row>
    <row r="132" spans="24:24" ht="22.15" customHeight="1" x14ac:dyDescent="0.25">
      <c r="X132" s="26"/>
    </row>
    <row r="133" spans="24:24" ht="22.15" customHeight="1" x14ac:dyDescent="0.25">
      <c r="X133" s="26"/>
    </row>
    <row r="134" spans="24:24" ht="22.15" customHeight="1" x14ac:dyDescent="0.25">
      <c r="X134" s="26"/>
    </row>
    <row r="135" spans="24:24" ht="22.15" customHeight="1" x14ac:dyDescent="0.25">
      <c r="X135" s="26"/>
    </row>
    <row r="136" spans="24:24" ht="22.15" customHeight="1" x14ac:dyDescent="0.25">
      <c r="X136" s="26"/>
    </row>
  </sheetData>
  <mergeCells count="88">
    <mergeCell ref="D32:L32"/>
    <mergeCell ref="Q22:W22"/>
    <mergeCell ref="U23:W23"/>
    <mergeCell ref="U24:W24"/>
    <mergeCell ref="R23:T23"/>
    <mergeCell ref="R24:T24"/>
    <mergeCell ref="H23:O23"/>
    <mergeCell ref="H24:O24"/>
    <mergeCell ref="H25:O25"/>
    <mergeCell ref="H26:O26"/>
    <mergeCell ref="M22:O22"/>
    <mergeCell ref="E29:W29"/>
    <mergeCell ref="D30:W30"/>
    <mergeCell ref="D31:W31"/>
    <mergeCell ref="Q25:T25"/>
    <mergeCell ref="Q26:T26"/>
    <mergeCell ref="Q17:W17"/>
    <mergeCell ref="Q19:W19"/>
    <mergeCell ref="Q18:W18"/>
    <mergeCell ref="Q20:W20"/>
    <mergeCell ref="Q21:W21"/>
    <mergeCell ref="C21:C22"/>
    <mergeCell ref="H14:O14"/>
    <mergeCell ref="M18:O18"/>
    <mergeCell ref="M19:O19"/>
    <mergeCell ref="M20:O20"/>
    <mergeCell ref="M21:O21"/>
    <mergeCell ref="J15:L15"/>
    <mergeCell ref="H16:I16"/>
    <mergeCell ref="J16:L16"/>
    <mergeCell ref="M16:O16"/>
    <mergeCell ref="M17:O17"/>
    <mergeCell ref="C13:C14"/>
    <mergeCell ref="E13:E14"/>
    <mergeCell ref="C15:C16"/>
    <mergeCell ref="G15:G16"/>
    <mergeCell ref="D1:W1"/>
    <mergeCell ref="F9:H9"/>
    <mergeCell ref="K9:M9"/>
    <mergeCell ref="F10:H10"/>
    <mergeCell ref="K10:M10"/>
    <mergeCell ref="F2:W3"/>
    <mergeCell ref="P9:R9"/>
    <mergeCell ref="P10:R10"/>
    <mergeCell ref="U9:W9"/>
    <mergeCell ref="U10:W10"/>
    <mergeCell ref="S7:W7"/>
    <mergeCell ref="N7:R7"/>
    <mergeCell ref="F7:M7"/>
    <mergeCell ref="E2:E3"/>
    <mergeCell ref="E9:E10"/>
    <mergeCell ref="F5:M5"/>
    <mergeCell ref="B2:C2"/>
    <mergeCell ref="B9:B10"/>
    <mergeCell ref="B13:B22"/>
    <mergeCell ref="H19:I19"/>
    <mergeCell ref="J19:K19"/>
    <mergeCell ref="H18:L18"/>
    <mergeCell ref="H20:I20"/>
    <mergeCell ref="J20:K20"/>
    <mergeCell ref="H17:L17"/>
    <mergeCell ref="B5:B6"/>
    <mergeCell ref="F6:M6"/>
    <mergeCell ref="G17:G18"/>
    <mergeCell ref="C17:C18"/>
    <mergeCell ref="G19:G20"/>
    <mergeCell ref="G21:G22"/>
    <mergeCell ref="C19:C20"/>
    <mergeCell ref="Q16:W16"/>
    <mergeCell ref="N5:W5"/>
    <mergeCell ref="E4:E5"/>
    <mergeCell ref="H15:I15"/>
    <mergeCell ref="M15:O15"/>
    <mergeCell ref="H13:O13"/>
    <mergeCell ref="Q11:W12"/>
    <mergeCell ref="Q13:W13"/>
    <mergeCell ref="Q14:W14"/>
    <mergeCell ref="Q15:W15"/>
    <mergeCell ref="N6:R6"/>
    <mergeCell ref="S6:W6"/>
    <mergeCell ref="U25:W25"/>
    <mergeCell ref="U26:W26"/>
    <mergeCell ref="H27:O27"/>
    <mergeCell ref="H28:O28"/>
    <mergeCell ref="R27:T27"/>
    <mergeCell ref="R28:T28"/>
    <mergeCell ref="U27:W27"/>
    <mergeCell ref="U28:W28"/>
  </mergeCells>
  <printOptions horizontalCentered="1"/>
  <pageMargins left="0.23622047244094491" right="0.23622047244094491" top="0.39370078740157483" bottom="0.39370078740157483" header="0.31496062992125984" footer="0.31496062992125984"/>
  <pageSetup paperSize="9" scale="70" fitToWidth="0" orientation="landscape" r:id="rId1"/>
  <headerFooter>
    <oddFooter>&amp;C_x000D_&amp;1#&amp;"Calibri"&amp;10&amp;K0000FF Restricted Use - À usage restreint</oddFooter>
  </headerFooter>
  <customProperties>
    <customPr name="Footnotes" r:id="rId2"/>
    <customPr name="PrintArea"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pageSetUpPr autoPageBreaks="0"/>
  </sheetPr>
  <dimension ref="A1:X34"/>
  <sheetViews>
    <sheetView showWhiteSpace="0" zoomScale="70" zoomScaleNormal="70" zoomScalePageLayoutView="80" workbookViewId="0">
      <selection activeCell="W1" sqref="W1"/>
    </sheetView>
  </sheetViews>
  <sheetFormatPr defaultColWidth="9.1796875" defaultRowHeight="10" x14ac:dyDescent="0.25"/>
  <cols>
    <col min="1" max="1" width="4" style="26" customWidth="1"/>
    <col min="2" max="2" width="7.81640625" style="26" customWidth="1"/>
    <col min="3" max="3" width="9" style="26" customWidth="1"/>
    <col min="4" max="4" width="50.7265625" style="26" customWidth="1"/>
    <col min="5" max="5" width="9.7265625" style="26" customWidth="1"/>
    <col min="6" max="6" width="13.453125" style="26" customWidth="1"/>
    <col min="7" max="13" width="6.54296875" style="26" customWidth="1"/>
    <col min="14" max="16" width="4.81640625" style="26" customWidth="1"/>
    <col min="17" max="17" width="6.54296875" style="26" customWidth="1"/>
    <col min="18" max="18" width="7.81640625" style="26" customWidth="1"/>
    <col min="19" max="19" width="5.453125" style="26" customWidth="1"/>
    <col min="20" max="20" width="5" style="26" customWidth="1"/>
    <col min="21" max="22" width="6.54296875" style="26" customWidth="1"/>
    <col min="23" max="23" width="18.7265625" style="36" customWidth="1"/>
    <col min="24" max="16384" width="9.1796875" style="26"/>
  </cols>
  <sheetData>
    <row r="1" spans="1:23" ht="30.75" customHeight="1" thickBot="1" x14ac:dyDescent="0.3">
      <c r="A1" s="29"/>
      <c r="B1" s="29"/>
      <c r="C1" s="29"/>
      <c r="D1" s="969" t="s">
        <v>427</v>
      </c>
      <c r="E1" s="970"/>
      <c r="F1" s="970"/>
      <c r="G1" s="970"/>
      <c r="H1" s="970"/>
      <c r="I1" s="970"/>
      <c r="J1" s="970"/>
      <c r="K1" s="970"/>
      <c r="L1" s="970"/>
      <c r="M1" s="970"/>
      <c r="N1" s="970"/>
      <c r="O1" s="970"/>
      <c r="P1" s="970"/>
      <c r="Q1" s="970"/>
      <c r="R1" s="970"/>
      <c r="S1" s="970"/>
      <c r="T1" s="970"/>
      <c r="U1" s="970"/>
      <c r="V1" s="971"/>
      <c r="W1" s="13" t="s">
        <v>953</v>
      </c>
    </row>
    <row r="2" spans="1:23" ht="26.25" customHeight="1" thickBot="1" x14ac:dyDescent="0.3">
      <c r="A2" s="29"/>
      <c r="B2" s="1083" t="s">
        <v>211</v>
      </c>
      <c r="C2" s="1177"/>
      <c r="D2" s="84"/>
      <c r="E2" s="944" t="s">
        <v>225</v>
      </c>
      <c r="F2" s="1061" t="s">
        <v>9</v>
      </c>
      <c r="G2" s="1061"/>
      <c r="H2" s="1061"/>
      <c r="I2" s="1061"/>
      <c r="J2" s="1061"/>
      <c r="K2" s="1061"/>
      <c r="L2" s="1061"/>
      <c r="M2" s="1061"/>
      <c r="N2" s="1061"/>
      <c r="O2" s="1061"/>
      <c r="P2" s="1061"/>
      <c r="Q2" s="1061"/>
      <c r="R2" s="1061"/>
      <c r="S2" s="1061"/>
      <c r="T2" s="1061"/>
      <c r="U2" s="1061"/>
      <c r="V2" s="1062"/>
      <c r="W2" s="13"/>
    </row>
    <row r="3" spans="1:23" ht="12.65" customHeight="1" x14ac:dyDescent="0.25">
      <c r="A3" s="29"/>
      <c r="B3" s="1183" t="s">
        <v>212</v>
      </c>
      <c r="C3" s="1185" t="s">
        <v>195</v>
      </c>
      <c r="D3" s="84"/>
      <c r="E3" s="1051"/>
      <c r="F3" s="1061"/>
      <c r="G3" s="1061"/>
      <c r="H3" s="1061"/>
      <c r="I3" s="1061"/>
      <c r="J3" s="1061"/>
      <c r="K3" s="1061"/>
      <c r="L3" s="1061"/>
      <c r="M3" s="1061"/>
      <c r="N3" s="1061"/>
      <c r="O3" s="1061"/>
      <c r="P3" s="1061"/>
      <c r="Q3" s="1061"/>
      <c r="R3" s="1061"/>
      <c r="S3" s="1061"/>
      <c r="T3" s="1061"/>
      <c r="U3" s="1061"/>
      <c r="V3" s="1062"/>
      <c r="W3" s="13"/>
    </row>
    <row r="4" spans="1:23" ht="22.5" customHeight="1" thickBot="1" x14ac:dyDescent="0.3">
      <c r="B4" s="1184" t="s">
        <v>178</v>
      </c>
      <c r="C4" s="1186" t="s">
        <v>213</v>
      </c>
      <c r="D4" s="9"/>
      <c r="E4" s="945"/>
      <c r="F4" s="1064"/>
      <c r="G4" s="1064"/>
      <c r="H4" s="1064"/>
      <c r="I4" s="1064"/>
      <c r="J4" s="1064"/>
      <c r="K4" s="1064"/>
      <c r="L4" s="1064"/>
      <c r="M4" s="1064"/>
      <c r="N4" s="1064"/>
      <c r="O4" s="1064"/>
      <c r="P4" s="1064"/>
      <c r="Q4" s="1064"/>
      <c r="R4" s="1064"/>
      <c r="S4" s="1064"/>
      <c r="T4" s="1064"/>
      <c r="U4" s="1064"/>
      <c r="V4" s="1065"/>
      <c r="W4" s="61"/>
    </row>
    <row r="5" spans="1:23" ht="54.65" customHeight="1" x14ac:dyDescent="0.2">
      <c r="B5" s="1207" t="s">
        <v>230</v>
      </c>
      <c r="C5" s="1187" t="s">
        <v>227</v>
      </c>
      <c r="D5" s="401" t="s">
        <v>232</v>
      </c>
      <c r="E5" s="109"/>
      <c r="F5" s="115" t="s">
        <v>94</v>
      </c>
      <c r="G5" s="111"/>
      <c r="H5" s="1209" t="s">
        <v>95</v>
      </c>
      <c r="I5" s="1200"/>
      <c r="J5" s="1200"/>
      <c r="K5" s="1200"/>
      <c r="L5" s="1200"/>
      <c r="M5" s="1200"/>
      <c r="N5" s="1200"/>
      <c r="O5" s="1200"/>
      <c r="P5" s="1210"/>
      <c r="Q5" s="1222">
        <f>(1/10)*(1/3)</f>
        <v>3.3333333333333333E-2</v>
      </c>
      <c r="R5" s="181" t="s">
        <v>3</v>
      </c>
      <c r="S5" s="1129" t="s">
        <v>96</v>
      </c>
      <c r="T5" s="1129"/>
      <c r="U5" s="1129" t="s">
        <v>97</v>
      </c>
      <c r="V5" s="1130"/>
      <c r="W5" s="26" t="s">
        <v>707</v>
      </c>
    </row>
    <row r="6" spans="1:23" ht="15" customHeight="1" x14ac:dyDescent="0.25">
      <c r="B6" s="1208"/>
      <c r="C6" s="999"/>
      <c r="D6" s="401"/>
      <c r="E6" s="109"/>
      <c r="F6" s="119" t="s">
        <v>454</v>
      </c>
      <c r="G6" s="182"/>
      <c r="H6" s="1134" t="s">
        <v>454</v>
      </c>
      <c r="I6" s="1135"/>
      <c r="J6" s="1135"/>
      <c r="K6" s="1135"/>
      <c r="L6" s="1135"/>
      <c r="M6" s="1135"/>
      <c r="N6" s="1135"/>
      <c r="O6" s="1135"/>
      <c r="P6" s="1136"/>
      <c r="Q6" s="1156"/>
      <c r="R6" s="190">
        <v>0</v>
      </c>
      <c r="S6" s="1168">
        <v>3</v>
      </c>
      <c r="T6" s="1168"/>
      <c r="U6" s="1168">
        <v>6</v>
      </c>
      <c r="V6" s="1169"/>
      <c r="W6" s="26"/>
    </row>
    <row r="7" spans="1:23" ht="63.75" customHeight="1" x14ac:dyDescent="0.2">
      <c r="B7" s="1208"/>
      <c r="C7" s="999" t="s">
        <v>227</v>
      </c>
      <c r="D7" s="401" t="s">
        <v>711</v>
      </c>
      <c r="E7" s="109"/>
      <c r="F7" s="115" t="s">
        <v>95</v>
      </c>
      <c r="G7" s="111"/>
      <c r="H7" s="1209" t="s">
        <v>95</v>
      </c>
      <c r="I7" s="1200"/>
      <c r="J7" s="1200"/>
      <c r="K7" s="1200"/>
      <c r="L7" s="1200"/>
      <c r="M7" s="1200"/>
      <c r="N7" s="1200"/>
      <c r="O7" s="1200"/>
      <c r="P7" s="1210"/>
      <c r="Q7" s="1213"/>
      <c r="R7" s="1141" t="s">
        <v>2</v>
      </c>
      <c r="S7" s="1115"/>
      <c r="T7" s="1223"/>
      <c r="U7" s="1114" t="s">
        <v>3</v>
      </c>
      <c r="V7" s="1116"/>
      <c r="W7" s="26" t="s">
        <v>708</v>
      </c>
    </row>
    <row r="8" spans="1:23" ht="13.5" customHeight="1" x14ac:dyDescent="0.25">
      <c r="B8" s="1208"/>
      <c r="C8" s="999"/>
      <c r="D8" s="401"/>
      <c r="E8" s="109"/>
      <c r="F8" s="119" t="s">
        <v>454</v>
      </c>
      <c r="G8" s="182"/>
      <c r="H8" s="1134" t="s">
        <v>454</v>
      </c>
      <c r="I8" s="1135"/>
      <c r="J8" s="1135"/>
      <c r="K8" s="1135"/>
      <c r="L8" s="1135"/>
      <c r="M8" s="1135"/>
      <c r="N8" s="1135"/>
      <c r="O8" s="1135"/>
      <c r="P8" s="1136"/>
      <c r="Q8" s="1155"/>
      <c r="R8" s="1117">
        <v>6</v>
      </c>
      <c r="S8" s="1118"/>
      <c r="T8" s="1151"/>
      <c r="U8" s="1181">
        <v>0</v>
      </c>
      <c r="V8" s="1136"/>
      <c r="W8" s="26"/>
    </row>
    <row r="9" spans="1:23" ht="39" customHeight="1" x14ac:dyDescent="0.2">
      <c r="B9" s="1208"/>
      <c r="C9" s="999" t="s">
        <v>227</v>
      </c>
      <c r="D9" s="401" t="s">
        <v>102</v>
      </c>
      <c r="E9" s="109"/>
      <c r="F9" s="115" t="s">
        <v>95</v>
      </c>
      <c r="G9" s="111"/>
      <c r="H9" s="1209" t="s">
        <v>95</v>
      </c>
      <c r="I9" s="1200"/>
      <c r="J9" s="1200"/>
      <c r="K9" s="1200"/>
      <c r="L9" s="1200"/>
      <c r="M9" s="1200"/>
      <c r="N9" s="1200"/>
      <c r="O9" s="1200"/>
      <c r="P9" s="1210"/>
      <c r="Q9" s="1152">
        <f>(1/10)*(1/3)</f>
        <v>3.3333333333333333E-2</v>
      </c>
      <c r="R9" s="185" t="s">
        <v>2</v>
      </c>
      <c r="S9" s="1124" t="s">
        <v>3</v>
      </c>
      <c r="T9" s="1125"/>
      <c r="U9" s="1128" t="s">
        <v>100</v>
      </c>
      <c r="V9" s="1130"/>
      <c r="W9" s="26" t="s">
        <v>709</v>
      </c>
    </row>
    <row r="10" spans="1:23" ht="15.65" customHeight="1" x14ac:dyDescent="0.25">
      <c r="B10" s="210"/>
      <c r="C10" s="999"/>
      <c r="D10" s="401"/>
      <c r="E10" s="211"/>
      <c r="F10" s="371" t="s">
        <v>454</v>
      </c>
      <c r="G10" s="187"/>
      <c r="H10" s="1178" t="s">
        <v>454</v>
      </c>
      <c r="I10" s="1168"/>
      <c r="J10" s="1168"/>
      <c r="K10" s="1168"/>
      <c r="L10" s="1168"/>
      <c r="M10" s="1168"/>
      <c r="N10" s="1168"/>
      <c r="O10" s="1168"/>
      <c r="P10" s="1169"/>
      <c r="Q10" s="1156"/>
      <c r="R10" s="190">
        <v>6</v>
      </c>
      <c r="S10" s="1168">
        <v>0</v>
      </c>
      <c r="T10" s="1224"/>
      <c r="U10" s="1225" t="s">
        <v>454</v>
      </c>
      <c r="V10" s="1226"/>
      <c r="W10" s="26"/>
    </row>
    <row r="11" spans="1:23" ht="21" x14ac:dyDescent="0.2">
      <c r="B11" s="129"/>
      <c r="C11" s="220"/>
      <c r="D11" s="17"/>
      <c r="E11" s="110" t="s">
        <v>216</v>
      </c>
      <c r="F11" s="130"/>
      <c r="G11" s="110" t="s">
        <v>216</v>
      </c>
      <c r="H11" s="170"/>
      <c r="I11" s="170"/>
      <c r="J11" s="170"/>
      <c r="K11" s="170"/>
      <c r="L11" s="170"/>
      <c r="M11" s="170"/>
      <c r="N11" s="170"/>
      <c r="O11" s="170"/>
      <c r="P11" s="170"/>
      <c r="Q11" s="110" t="s">
        <v>216</v>
      </c>
      <c r="R11" s="170"/>
      <c r="S11" s="170"/>
      <c r="T11" s="170"/>
      <c r="U11" s="170"/>
      <c r="V11" s="130"/>
      <c r="W11" s="68"/>
    </row>
    <row r="12" spans="1:23" ht="12.5" x14ac:dyDescent="0.2">
      <c r="B12" s="129"/>
      <c r="C12" s="220"/>
      <c r="D12" s="17"/>
      <c r="E12" s="110" t="s">
        <v>217</v>
      </c>
      <c r="F12" s="130"/>
      <c r="G12" s="110" t="s">
        <v>217</v>
      </c>
      <c r="H12" s="170"/>
      <c r="I12" s="170"/>
      <c r="J12" s="170"/>
      <c r="K12" s="170"/>
      <c r="L12" s="170"/>
      <c r="M12" s="170"/>
      <c r="N12" s="170"/>
      <c r="O12" s="170"/>
      <c r="P12" s="170"/>
      <c r="Q12" s="110" t="s">
        <v>217</v>
      </c>
      <c r="R12" s="170"/>
      <c r="S12" s="170"/>
      <c r="T12" s="170"/>
      <c r="U12" s="170"/>
      <c r="V12" s="130"/>
      <c r="W12" s="68"/>
    </row>
    <row r="13" spans="1:23" ht="41.5" x14ac:dyDescent="0.25">
      <c r="B13" s="1149" t="s">
        <v>231</v>
      </c>
      <c r="C13" s="999" t="s">
        <v>227</v>
      </c>
      <c r="D13" s="401" t="s">
        <v>228</v>
      </c>
      <c r="E13" s="997">
        <f>(1/10)</f>
        <v>0.1</v>
      </c>
      <c r="F13" s="133" t="s">
        <v>94</v>
      </c>
      <c r="G13" s="136"/>
      <c r="H13" s="1115" t="s">
        <v>2</v>
      </c>
      <c r="I13" s="1115"/>
      <c r="J13" s="1115"/>
      <c r="K13" s="1115"/>
      <c r="L13" s="1115"/>
      <c r="M13" s="1115"/>
      <c r="N13" s="1115"/>
      <c r="O13" s="1115"/>
      <c r="P13" s="1189"/>
      <c r="Q13" s="182"/>
      <c r="R13" s="1141" t="s">
        <v>3</v>
      </c>
      <c r="S13" s="1115"/>
      <c r="T13" s="1115"/>
      <c r="U13" s="1115"/>
      <c r="V13" s="1116"/>
      <c r="W13" s="421" t="s">
        <v>720</v>
      </c>
    </row>
    <row r="14" spans="1:23" x14ac:dyDescent="0.25">
      <c r="B14" s="1149"/>
      <c r="C14" s="999"/>
      <c r="D14" s="401"/>
      <c r="E14" s="997"/>
      <c r="F14" s="119">
        <v>6</v>
      </c>
      <c r="G14" s="137"/>
      <c r="H14" s="1167"/>
      <c r="I14" s="1167"/>
      <c r="J14" s="1167"/>
      <c r="K14" s="1167"/>
      <c r="L14" s="1167"/>
      <c r="M14" s="1167"/>
      <c r="N14" s="1167"/>
      <c r="O14" s="1167"/>
      <c r="P14" s="1190"/>
      <c r="Q14" s="182"/>
      <c r="R14" s="1166"/>
      <c r="S14" s="1167"/>
      <c r="T14" s="1167"/>
      <c r="U14" s="1167"/>
      <c r="V14" s="1191"/>
      <c r="W14" s="34"/>
    </row>
    <row r="15" spans="1:23" ht="43" x14ac:dyDescent="0.25">
      <c r="B15" s="1149"/>
      <c r="C15" s="999" t="s">
        <v>227</v>
      </c>
      <c r="D15" s="401" t="s">
        <v>636</v>
      </c>
      <c r="E15" s="131"/>
      <c r="F15" s="134" t="s">
        <v>95</v>
      </c>
      <c r="G15" s="1221">
        <f>(1/10)*(1/3)</f>
        <v>3.3333333333333333E-2</v>
      </c>
      <c r="H15" s="1129" t="s">
        <v>2</v>
      </c>
      <c r="I15" s="1129"/>
      <c r="J15" s="1129"/>
      <c r="K15" s="1129"/>
      <c r="L15" s="1129"/>
      <c r="M15" s="1129"/>
      <c r="N15" s="1192" t="s">
        <v>3</v>
      </c>
      <c r="O15" s="1124"/>
      <c r="P15" s="1193"/>
      <c r="Q15" s="182"/>
      <c r="R15" s="1146" t="s">
        <v>95</v>
      </c>
      <c r="S15" s="1129"/>
      <c r="T15" s="1129"/>
      <c r="U15" s="1129"/>
      <c r="V15" s="1130"/>
      <c r="W15" s="421" t="s">
        <v>721</v>
      </c>
    </row>
    <row r="16" spans="1:23" ht="12.75" customHeight="1" x14ac:dyDescent="0.25">
      <c r="B16" s="1149"/>
      <c r="C16" s="999"/>
      <c r="D16" s="401"/>
      <c r="E16" s="131"/>
      <c r="F16" s="119" t="s">
        <v>454</v>
      </c>
      <c r="G16" s="1221"/>
      <c r="H16" s="1135">
        <v>0</v>
      </c>
      <c r="I16" s="1135"/>
      <c r="J16" s="1135"/>
      <c r="K16" s="1135"/>
      <c r="L16" s="1135"/>
      <c r="M16" s="1135"/>
      <c r="N16" s="1181">
        <v>6</v>
      </c>
      <c r="O16" s="1135"/>
      <c r="P16" s="1182"/>
      <c r="Q16" s="182"/>
      <c r="R16" s="1134" t="s">
        <v>454</v>
      </c>
      <c r="S16" s="1135"/>
      <c r="T16" s="1135"/>
      <c r="U16" s="1135"/>
      <c r="V16" s="1136"/>
      <c r="W16" s="34"/>
    </row>
    <row r="17" spans="2:24" ht="22.5" customHeight="1" x14ac:dyDescent="0.25">
      <c r="B17" s="1149"/>
      <c r="C17" s="999" t="s">
        <v>227</v>
      </c>
      <c r="D17" s="401" t="s">
        <v>103</v>
      </c>
      <c r="E17" s="131"/>
      <c r="F17" s="134" t="s">
        <v>95</v>
      </c>
      <c r="G17" s="1221">
        <f>(1/10)*(1/3)</f>
        <v>3.3333333333333333E-2</v>
      </c>
      <c r="H17" s="1146" t="s">
        <v>2</v>
      </c>
      <c r="I17" s="1150"/>
      <c r="J17" s="1128" t="s">
        <v>99</v>
      </c>
      <c r="K17" s="1150"/>
      <c r="L17" s="1129" t="s">
        <v>3</v>
      </c>
      <c r="M17" s="1150"/>
      <c r="N17" s="1128" t="s">
        <v>100</v>
      </c>
      <c r="O17" s="1129"/>
      <c r="P17" s="1180"/>
      <c r="Q17" s="182"/>
      <c r="R17" s="1204" t="s">
        <v>95</v>
      </c>
      <c r="S17" s="1205"/>
      <c r="T17" s="1205"/>
      <c r="U17" s="1205"/>
      <c r="V17" s="1206"/>
      <c r="W17" s="421" t="s">
        <v>722</v>
      </c>
    </row>
    <row r="18" spans="2:24" ht="11.25" customHeight="1" x14ac:dyDescent="0.25">
      <c r="B18" s="1149"/>
      <c r="C18" s="999"/>
      <c r="D18" s="401"/>
      <c r="E18" s="131"/>
      <c r="F18" s="119" t="s">
        <v>454</v>
      </c>
      <c r="G18" s="1221"/>
      <c r="H18" s="1117">
        <v>0</v>
      </c>
      <c r="I18" s="1151"/>
      <c r="J18" s="1203">
        <v>2</v>
      </c>
      <c r="K18" s="1151"/>
      <c r="L18" s="1118">
        <v>6</v>
      </c>
      <c r="M18" s="1151"/>
      <c r="N18" s="1181" t="s">
        <v>454</v>
      </c>
      <c r="O18" s="1135"/>
      <c r="P18" s="1182"/>
      <c r="Q18" s="182"/>
      <c r="R18" s="1134" t="s">
        <v>454</v>
      </c>
      <c r="S18" s="1135"/>
      <c r="T18" s="1135"/>
      <c r="U18" s="1135"/>
      <c r="V18" s="1136"/>
      <c r="W18" s="34"/>
    </row>
    <row r="19" spans="2:24" ht="32" x14ac:dyDescent="0.25">
      <c r="B19" s="1149"/>
      <c r="C19" s="999" t="s">
        <v>227</v>
      </c>
      <c r="D19" s="401" t="s">
        <v>604</v>
      </c>
      <c r="E19" s="131"/>
      <c r="F19" s="134" t="s">
        <v>95</v>
      </c>
      <c r="G19" s="1221">
        <f>(1/10)*(1/3)</f>
        <v>3.3333333333333333E-2</v>
      </c>
      <c r="H19" s="120" t="s">
        <v>2</v>
      </c>
      <c r="I19" s="188" t="s">
        <v>3</v>
      </c>
      <c r="J19" s="121" t="s">
        <v>2</v>
      </c>
      <c r="K19" s="188" t="s">
        <v>3</v>
      </c>
      <c r="L19" s="1192" t="s">
        <v>100</v>
      </c>
      <c r="M19" s="1125"/>
      <c r="N19" s="1128" t="s">
        <v>100</v>
      </c>
      <c r="O19" s="1129"/>
      <c r="P19" s="1180"/>
      <c r="Q19" s="182"/>
      <c r="R19" s="1204" t="s">
        <v>95</v>
      </c>
      <c r="S19" s="1205"/>
      <c r="T19" s="1205"/>
      <c r="U19" s="1205"/>
      <c r="V19" s="1206"/>
      <c r="W19" s="421" t="s">
        <v>723</v>
      </c>
    </row>
    <row r="20" spans="2:24" ht="11.25" customHeight="1" x14ac:dyDescent="0.25">
      <c r="B20" s="1149"/>
      <c r="C20" s="999"/>
      <c r="D20" s="401"/>
      <c r="E20" s="131"/>
      <c r="F20" s="119" t="s">
        <v>454</v>
      </c>
      <c r="G20" s="1221"/>
      <c r="H20" s="122">
        <v>0</v>
      </c>
      <c r="I20" s="177">
        <v>6</v>
      </c>
      <c r="J20" s="123">
        <v>0</v>
      </c>
      <c r="K20" s="177">
        <v>6</v>
      </c>
      <c r="L20" s="1202" t="s">
        <v>454</v>
      </c>
      <c r="M20" s="1224"/>
      <c r="N20" s="1202" t="s">
        <v>454</v>
      </c>
      <c r="O20" s="1168"/>
      <c r="P20" s="1179"/>
      <c r="Q20" s="182"/>
      <c r="R20" s="1178" t="s">
        <v>454</v>
      </c>
      <c r="S20" s="1168"/>
      <c r="T20" s="1168"/>
      <c r="U20" s="1168"/>
      <c r="V20" s="1169"/>
      <c r="W20" s="34"/>
    </row>
    <row r="21" spans="2:24" ht="59.25" customHeight="1" x14ac:dyDescent="0.2">
      <c r="B21" s="1149"/>
      <c r="C21" s="999" t="s">
        <v>227</v>
      </c>
      <c r="D21" s="401" t="s">
        <v>637</v>
      </c>
      <c r="E21" s="131"/>
      <c r="F21" s="135" t="s">
        <v>94</v>
      </c>
      <c r="G21" s="180"/>
      <c r="H21" s="1200" t="s">
        <v>95</v>
      </c>
      <c r="I21" s="1200"/>
      <c r="J21" s="1200"/>
      <c r="K21" s="1200"/>
      <c r="L21" s="1200"/>
      <c r="M21" s="1200"/>
      <c r="N21" s="1200"/>
      <c r="O21" s="1200"/>
      <c r="P21" s="1201"/>
      <c r="Q21" s="997">
        <f>(1/10)*(1/2)</f>
        <v>0.05</v>
      </c>
      <c r="R21" s="1141" t="s">
        <v>2</v>
      </c>
      <c r="S21" s="1115"/>
      <c r="T21" s="189"/>
      <c r="U21" s="1129" t="s">
        <v>3</v>
      </c>
      <c r="V21" s="1130"/>
      <c r="W21" s="421" t="s">
        <v>710</v>
      </c>
    </row>
    <row r="22" spans="2:24" ht="11.25" customHeight="1" x14ac:dyDescent="0.25">
      <c r="B22" s="1149"/>
      <c r="C22" s="999"/>
      <c r="D22" s="401"/>
      <c r="E22" s="131"/>
      <c r="F22" s="119" t="s">
        <v>454</v>
      </c>
      <c r="G22" s="180"/>
      <c r="H22" s="1135" t="s">
        <v>454</v>
      </c>
      <c r="I22" s="1135"/>
      <c r="J22" s="1135"/>
      <c r="K22" s="1135"/>
      <c r="L22" s="1135"/>
      <c r="M22" s="1135"/>
      <c r="N22" s="1135"/>
      <c r="O22" s="1135"/>
      <c r="P22" s="1182"/>
      <c r="Q22" s="997"/>
      <c r="R22" s="1134">
        <v>6</v>
      </c>
      <c r="S22" s="1135"/>
      <c r="T22" s="194"/>
      <c r="U22" s="1135">
        <v>0</v>
      </c>
      <c r="V22" s="1136"/>
      <c r="W22" s="34"/>
    </row>
    <row r="23" spans="2:24" ht="20" x14ac:dyDescent="0.2">
      <c r="B23" s="1149"/>
      <c r="C23" s="999" t="s">
        <v>227</v>
      </c>
      <c r="D23" s="401" t="s">
        <v>441</v>
      </c>
      <c r="E23" s="167"/>
      <c r="F23" s="134" t="s">
        <v>95</v>
      </c>
      <c r="G23" s="78"/>
      <c r="H23" s="1194" t="s">
        <v>95</v>
      </c>
      <c r="I23" s="1194"/>
      <c r="J23" s="1194"/>
      <c r="K23" s="1194"/>
      <c r="L23" s="1194"/>
      <c r="M23" s="1194"/>
      <c r="N23" s="1194"/>
      <c r="O23" s="1194"/>
      <c r="P23" s="1195"/>
      <c r="Q23" s="997">
        <f>(1/10)*(1/2)</f>
        <v>0.05</v>
      </c>
      <c r="R23" s="120" t="s">
        <v>2</v>
      </c>
      <c r="S23" s="1124" t="s">
        <v>3</v>
      </c>
      <c r="T23" s="1125"/>
      <c r="U23" s="1124" t="s">
        <v>100</v>
      </c>
      <c r="V23" s="1196"/>
      <c r="W23" s="421" t="s">
        <v>724</v>
      </c>
    </row>
    <row r="24" spans="2:24" ht="12" customHeight="1" x14ac:dyDescent="0.25">
      <c r="B24" s="1149"/>
      <c r="C24" s="999"/>
      <c r="D24" s="60"/>
      <c r="E24" s="154"/>
      <c r="F24" s="371" t="s">
        <v>454</v>
      </c>
      <c r="G24" s="214"/>
      <c r="H24" s="1178" t="s">
        <v>454</v>
      </c>
      <c r="I24" s="1168"/>
      <c r="J24" s="1168"/>
      <c r="K24" s="1168"/>
      <c r="L24" s="1168"/>
      <c r="M24" s="1168"/>
      <c r="N24" s="1168"/>
      <c r="O24" s="1168"/>
      <c r="P24" s="1179"/>
      <c r="Q24" s="997"/>
      <c r="R24" s="122">
        <v>6</v>
      </c>
      <c r="S24" s="1168">
        <v>0</v>
      </c>
      <c r="T24" s="1224"/>
      <c r="U24" s="1168" t="s">
        <v>454</v>
      </c>
      <c r="V24" s="1169"/>
      <c r="W24" s="34"/>
    </row>
    <row r="25" spans="2:24" ht="13.5" customHeight="1" x14ac:dyDescent="0.25">
      <c r="B25" s="219"/>
      <c r="C25" s="221"/>
      <c r="D25" s="196"/>
      <c r="E25" s="164"/>
      <c r="F25" s="179"/>
      <c r="G25" s="179"/>
      <c r="H25" s="182"/>
      <c r="I25" s="182"/>
      <c r="J25" s="182"/>
      <c r="K25" s="182"/>
      <c r="L25" s="182"/>
      <c r="M25" s="182"/>
      <c r="N25" s="182"/>
      <c r="O25" s="182"/>
      <c r="P25" s="182"/>
      <c r="Q25" s="213"/>
      <c r="R25" s="178"/>
      <c r="S25" s="178"/>
      <c r="T25" s="178"/>
      <c r="U25" s="182"/>
      <c r="V25" s="184"/>
      <c r="W25" s="34"/>
    </row>
    <row r="26" spans="2:24" ht="33.65" customHeight="1" x14ac:dyDescent="0.25">
      <c r="B26" s="1149" t="s">
        <v>201</v>
      </c>
      <c r="C26" s="222"/>
      <c r="D26" s="401" t="s">
        <v>229</v>
      </c>
      <c r="E26" s="997">
        <f>(1/10)</f>
        <v>0.1</v>
      </c>
      <c r="F26" s="1219" t="s">
        <v>2</v>
      </c>
      <c r="G26" s="1198"/>
      <c r="H26" s="1198"/>
      <c r="I26" s="1198"/>
      <c r="J26" s="1198"/>
      <c r="K26" s="1198"/>
      <c r="L26" s="1198"/>
      <c r="M26" s="1198"/>
      <c r="N26" s="1198"/>
      <c r="O26" s="1220"/>
      <c r="P26" s="1219" t="s">
        <v>210</v>
      </c>
      <c r="Q26" s="1198"/>
      <c r="R26" s="1220"/>
      <c r="S26" s="172"/>
      <c r="T26" s="1198" t="s">
        <v>3</v>
      </c>
      <c r="U26" s="1198"/>
      <c r="V26" s="1199"/>
      <c r="W26" s="421" t="s">
        <v>725</v>
      </c>
    </row>
    <row r="27" spans="2:24" ht="22.5" customHeight="1" x14ac:dyDescent="0.25">
      <c r="B27" s="1149"/>
      <c r="C27" s="223"/>
      <c r="D27" s="416" t="s">
        <v>104</v>
      </c>
      <c r="E27" s="997"/>
      <c r="F27" s="979" t="s">
        <v>2</v>
      </c>
      <c r="G27" s="980"/>
      <c r="H27" s="980"/>
      <c r="I27" s="980"/>
      <c r="J27" s="244"/>
      <c r="K27" s="980" t="s">
        <v>3</v>
      </c>
      <c r="L27" s="980"/>
      <c r="M27" s="980"/>
      <c r="N27" s="980"/>
      <c r="O27" s="1091"/>
      <c r="P27" s="979" t="s">
        <v>53</v>
      </c>
      <c r="Q27" s="980"/>
      <c r="R27" s="1091"/>
      <c r="S27" s="234"/>
      <c r="T27" s="980" t="s">
        <v>53</v>
      </c>
      <c r="U27" s="980"/>
      <c r="V27" s="1025"/>
      <c r="W27" s="421" t="s">
        <v>726</v>
      </c>
    </row>
    <row r="28" spans="2:24" ht="13" thickBot="1" x14ac:dyDescent="0.3">
      <c r="B28" s="1211"/>
      <c r="C28" s="224"/>
      <c r="D28" s="207"/>
      <c r="E28" s="1212"/>
      <c r="F28" s="1214">
        <v>0</v>
      </c>
      <c r="G28" s="1215"/>
      <c r="H28" s="1215"/>
      <c r="I28" s="1215"/>
      <c r="J28" s="105"/>
      <c r="K28" s="1215">
        <v>4</v>
      </c>
      <c r="L28" s="1215"/>
      <c r="M28" s="1215"/>
      <c r="N28" s="1215"/>
      <c r="O28" s="1216"/>
      <c r="P28" s="1217">
        <v>3</v>
      </c>
      <c r="Q28" s="1126"/>
      <c r="R28" s="1218"/>
      <c r="S28" s="206"/>
      <c r="T28" s="1126">
        <v>6</v>
      </c>
      <c r="U28" s="1126"/>
      <c r="V28" s="1197"/>
      <c r="W28" s="34"/>
    </row>
    <row r="29" spans="2:24" ht="16.5" customHeight="1" thickBot="1" x14ac:dyDescent="0.3">
      <c r="D29" s="5" t="s">
        <v>0</v>
      </c>
      <c r="E29" s="1188" t="s">
        <v>214</v>
      </c>
      <c r="F29" s="1188"/>
      <c r="G29" s="1188"/>
      <c r="H29" s="1188"/>
      <c r="I29" s="1188"/>
      <c r="J29" s="1188"/>
      <c r="K29" s="1188"/>
      <c r="L29" s="1188"/>
      <c r="M29" s="1188"/>
      <c r="N29" s="1188"/>
      <c r="O29" s="1188"/>
      <c r="P29" s="1188"/>
      <c r="Q29" s="1188"/>
      <c r="R29" s="1188"/>
      <c r="S29" s="1188"/>
      <c r="T29" s="1188"/>
      <c r="U29" s="1188"/>
      <c r="V29" s="1188"/>
      <c r="W29" s="62"/>
      <c r="X29" s="18"/>
    </row>
    <row r="30" spans="2:24" ht="25" customHeight="1" x14ac:dyDescent="0.25">
      <c r="B30" s="18"/>
      <c r="C30" s="18"/>
      <c r="D30" s="1174" t="s">
        <v>419</v>
      </c>
      <c r="E30" s="1175"/>
      <c r="F30" s="1175"/>
      <c r="G30" s="1175"/>
      <c r="H30" s="1175"/>
      <c r="I30" s="1175"/>
      <c r="J30" s="1175"/>
      <c r="K30" s="1175"/>
      <c r="L30" s="1175"/>
      <c r="M30" s="1175"/>
      <c r="N30" s="1175"/>
      <c r="O30" s="1175"/>
      <c r="P30" s="1175"/>
      <c r="Q30" s="1175"/>
      <c r="R30" s="1175"/>
      <c r="S30" s="1175"/>
      <c r="T30" s="1175"/>
      <c r="U30" s="1175"/>
      <c r="V30" s="1175"/>
      <c r="W30" s="1175"/>
      <c r="X30" s="41"/>
    </row>
    <row r="31" spans="2:24" ht="13" customHeight="1" x14ac:dyDescent="0.25">
      <c r="B31" s="18"/>
      <c r="C31" s="18"/>
      <c r="D31" s="1176" t="s">
        <v>202</v>
      </c>
      <c r="E31" s="1176"/>
      <c r="F31" s="1176"/>
      <c r="G31" s="1176"/>
      <c r="H31" s="1176"/>
      <c r="I31" s="1176"/>
      <c r="J31" s="1176"/>
      <c r="K31" s="1176"/>
      <c r="L31" s="1176"/>
      <c r="M31" s="1176"/>
      <c r="N31" s="1176"/>
      <c r="O31" s="1176"/>
      <c r="P31" s="1176"/>
      <c r="Q31" s="1176"/>
      <c r="R31" s="1176"/>
      <c r="S31" s="1176"/>
      <c r="T31" s="1176"/>
      <c r="U31" s="1176"/>
      <c r="V31" s="1176"/>
      <c r="W31" s="1176"/>
      <c r="X31" s="41"/>
    </row>
    <row r="32" spans="2:24" ht="13" customHeight="1" x14ac:dyDescent="0.25">
      <c r="B32" s="18"/>
      <c r="C32" s="18"/>
      <c r="D32" s="670" t="s">
        <v>638</v>
      </c>
      <c r="E32" s="670"/>
      <c r="F32" s="670"/>
      <c r="G32" s="670"/>
      <c r="H32" s="670"/>
      <c r="I32" s="670"/>
      <c r="J32" s="670"/>
      <c r="K32" s="670"/>
      <c r="L32" s="670"/>
      <c r="M32" s="670"/>
      <c r="N32" s="670"/>
      <c r="O32" s="670"/>
      <c r="P32" s="670"/>
      <c r="Q32" s="670"/>
      <c r="R32" s="670"/>
      <c r="S32" s="670"/>
      <c r="T32" s="670"/>
      <c r="U32" s="670"/>
      <c r="V32" s="670"/>
      <c r="W32" s="670"/>
      <c r="X32" s="41"/>
    </row>
    <row r="33" spans="4:23" x14ac:dyDescent="0.25">
      <c r="D33" s="1176" t="s">
        <v>606</v>
      </c>
      <c r="E33" s="1176"/>
      <c r="F33" s="1176"/>
      <c r="G33" s="1176"/>
      <c r="H33" s="1176"/>
      <c r="I33" s="1176"/>
      <c r="J33" s="1176"/>
      <c r="K33" s="1176"/>
      <c r="L33" s="1176"/>
      <c r="M33" s="1176"/>
      <c r="N33" s="1176"/>
      <c r="O33" s="1176"/>
      <c r="P33" s="1176"/>
      <c r="Q33" s="1176"/>
      <c r="R33" s="1176"/>
      <c r="S33" s="1176"/>
      <c r="T33" s="1176"/>
      <c r="U33" s="1176"/>
      <c r="V33" s="1176"/>
      <c r="W33" s="1176"/>
    </row>
    <row r="34" spans="4:23" x14ac:dyDescent="0.25">
      <c r="D34" s="1176" t="s">
        <v>634</v>
      </c>
      <c r="E34" s="1176"/>
      <c r="F34" s="1176"/>
      <c r="G34" s="1176"/>
      <c r="H34" s="1176"/>
      <c r="I34" s="1176"/>
      <c r="J34" s="1176"/>
      <c r="K34" s="1176"/>
      <c r="L34" s="1176"/>
      <c r="M34" s="1176"/>
      <c r="N34" s="1176"/>
      <c r="O34" s="1176"/>
      <c r="P34" s="1176"/>
      <c r="Q34" s="1176"/>
      <c r="R34" s="1176"/>
      <c r="S34" s="1176"/>
      <c r="T34" s="1176"/>
      <c r="U34" s="1176"/>
      <c r="V34" s="1176"/>
      <c r="W34" s="1176"/>
    </row>
  </sheetData>
  <mergeCells count="100">
    <mergeCell ref="D33:W33"/>
    <mergeCell ref="D34:W34"/>
    <mergeCell ref="Q5:Q6"/>
    <mergeCell ref="Q9:Q10"/>
    <mergeCell ref="E2:E4"/>
    <mergeCell ref="F26:O26"/>
    <mergeCell ref="R7:T7"/>
    <mergeCell ref="R8:T8"/>
    <mergeCell ref="S9:T9"/>
    <mergeCell ref="S23:T23"/>
    <mergeCell ref="S24:T24"/>
    <mergeCell ref="L20:M20"/>
    <mergeCell ref="U9:V9"/>
    <mergeCell ref="S10:T10"/>
    <mergeCell ref="U10:V10"/>
    <mergeCell ref="H10:P10"/>
    <mergeCell ref="B26:B28"/>
    <mergeCell ref="E26:E28"/>
    <mergeCell ref="Q7:Q8"/>
    <mergeCell ref="F27:I27"/>
    <mergeCell ref="F28:I28"/>
    <mergeCell ref="K27:O27"/>
    <mergeCell ref="K28:O28"/>
    <mergeCell ref="P28:R28"/>
    <mergeCell ref="P26:R26"/>
    <mergeCell ref="G15:G16"/>
    <mergeCell ref="E13:E14"/>
    <mergeCell ref="G17:G18"/>
    <mergeCell ref="G19:G20"/>
    <mergeCell ref="L17:M17"/>
    <mergeCell ref="L18:M18"/>
    <mergeCell ref="L19:M19"/>
    <mergeCell ref="B5:B9"/>
    <mergeCell ref="S5:T5"/>
    <mergeCell ref="U5:V5"/>
    <mergeCell ref="S6:T6"/>
    <mergeCell ref="U6:V6"/>
    <mergeCell ref="U7:V7"/>
    <mergeCell ref="U8:V8"/>
    <mergeCell ref="H5:P5"/>
    <mergeCell ref="H6:P6"/>
    <mergeCell ref="H7:P7"/>
    <mergeCell ref="H8:P8"/>
    <mergeCell ref="H9:P9"/>
    <mergeCell ref="D1:V1"/>
    <mergeCell ref="F2:V4"/>
    <mergeCell ref="N20:P20"/>
    <mergeCell ref="R20:V20"/>
    <mergeCell ref="J18:K18"/>
    <mergeCell ref="H15:M15"/>
    <mergeCell ref="H17:I17"/>
    <mergeCell ref="J17:K17"/>
    <mergeCell ref="H16:M16"/>
    <mergeCell ref="N16:P16"/>
    <mergeCell ref="H18:I18"/>
    <mergeCell ref="R17:V17"/>
    <mergeCell ref="R18:V18"/>
    <mergeCell ref="R16:V16"/>
    <mergeCell ref="N19:P19"/>
    <mergeCell ref="R19:V19"/>
    <mergeCell ref="T28:V28"/>
    <mergeCell ref="P27:R27"/>
    <mergeCell ref="T27:V27"/>
    <mergeCell ref="T26:V26"/>
    <mergeCell ref="H21:P21"/>
    <mergeCell ref="R21:S21"/>
    <mergeCell ref="Q21:Q22"/>
    <mergeCell ref="Q23:Q24"/>
    <mergeCell ref="C21:C22"/>
    <mergeCell ref="C23:C24"/>
    <mergeCell ref="E29:V29"/>
    <mergeCell ref="U24:V24"/>
    <mergeCell ref="H13:P13"/>
    <mergeCell ref="R13:V13"/>
    <mergeCell ref="H14:P14"/>
    <mergeCell ref="R14:V14"/>
    <mergeCell ref="N15:P15"/>
    <mergeCell ref="R15:V15"/>
    <mergeCell ref="U21:V21"/>
    <mergeCell ref="H22:P22"/>
    <mergeCell ref="R22:S22"/>
    <mergeCell ref="U22:V22"/>
    <mergeCell ref="H23:P23"/>
    <mergeCell ref="U23:V23"/>
    <mergeCell ref="D31:W31"/>
    <mergeCell ref="D30:W30"/>
    <mergeCell ref="B2:C2"/>
    <mergeCell ref="B13:B24"/>
    <mergeCell ref="H24:P24"/>
    <mergeCell ref="N17:P17"/>
    <mergeCell ref="N18:P18"/>
    <mergeCell ref="B3:B4"/>
    <mergeCell ref="C3:C4"/>
    <mergeCell ref="C13:C14"/>
    <mergeCell ref="C15:C16"/>
    <mergeCell ref="C17:C18"/>
    <mergeCell ref="C19:C20"/>
    <mergeCell ref="C5:C6"/>
    <mergeCell ref="C7:C8"/>
    <mergeCell ref="C9:C10"/>
  </mergeCells>
  <printOptions horizontalCentered="1"/>
  <pageMargins left="0.23622047244094491" right="0.23622047244094491" top="0.39370078740157483" bottom="0.39370078740157483" header="0.31496062992125984" footer="0.31496062992125984"/>
  <pageSetup paperSize="9" scale="70" fitToWidth="0" orientation="landscape" r:id="rId1"/>
  <headerFooter>
    <oddFooter>&amp;C_x000D_&amp;1#&amp;"Calibri"&amp;10&amp;K0000FF Restricted Use - À usage restreint</oddFooter>
  </headerFooter>
  <customProperties>
    <customPr name="Footnotes" r:id="rId2"/>
    <customPr name="PrintArea" r:id="rId3"/>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dimension ref="A1:W33"/>
  <sheetViews>
    <sheetView zoomScale="70" zoomScaleNormal="70" workbookViewId="0">
      <selection activeCell="V1" sqref="V1"/>
    </sheetView>
  </sheetViews>
  <sheetFormatPr defaultColWidth="9.1796875" defaultRowHeight="10" x14ac:dyDescent="0.25"/>
  <cols>
    <col min="1" max="1" width="4" style="26" customWidth="1"/>
    <col min="2" max="3" width="7.54296875" style="26" customWidth="1"/>
    <col min="4" max="4" width="50.7265625" style="26" customWidth="1"/>
    <col min="5" max="5" width="6.81640625" style="26" customWidth="1"/>
    <col min="6" max="6" width="9.81640625" style="26" customWidth="1"/>
    <col min="7" max="13" width="5" style="26" customWidth="1"/>
    <col min="14" max="14" width="3.81640625" style="26" customWidth="1"/>
    <col min="15" max="15" width="6.7265625" style="26" customWidth="1"/>
    <col min="16" max="16" width="5" style="26" customWidth="1"/>
    <col min="17" max="17" width="5.7265625" style="26" customWidth="1"/>
    <col min="18" max="19" width="6.81640625" style="26" customWidth="1"/>
    <col min="20" max="20" width="5" style="26" customWidth="1"/>
    <col min="21" max="21" width="8.26953125" style="26" customWidth="1"/>
    <col min="22" max="22" width="35.81640625" style="36" customWidth="1"/>
    <col min="23" max="16384" width="9.1796875" style="26"/>
  </cols>
  <sheetData>
    <row r="1" spans="1:23" ht="27.75" customHeight="1" thickBot="1" x14ac:dyDescent="0.3">
      <c r="A1" s="29"/>
      <c r="B1" s="29"/>
      <c r="C1" s="29"/>
      <c r="D1" s="969" t="s">
        <v>427</v>
      </c>
      <c r="E1" s="970"/>
      <c r="F1" s="970"/>
      <c r="G1" s="970"/>
      <c r="H1" s="970"/>
      <c r="I1" s="970"/>
      <c r="J1" s="970"/>
      <c r="K1" s="970"/>
      <c r="L1" s="970"/>
      <c r="M1" s="970"/>
      <c r="N1" s="970"/>
      <c r="O1" s="970"/>
      <c r="P1" s="970"/>
      <c r="Q1" s="970"/>
      <c r="R1" s="970"/>
      <c r="S1" s="970"/>
      <c r="T1" s="970"/>
      <c r="U1" s="971"/>
      <c r="V1" s="13" t="s">
        <v>953</v>
      </c>
    </row>
    <row r="2" spans="1:23" ht="23.5" customHeight="1" thickBot="1" x14ac:dyDescent="0.3">
      <c r="A2" s="29"/>
      <c r="B2" s="1083" t="s">
        <v>211</v>
      </c>
      <c r="C2" s="1177"/>
      <c r="D2" s="39"/>
      <c r="E2" s="944" t="s">
        <v>225</v>
      </c>
      <c r="F2" s="1058" t="s">
        <v>9</v>
      </c>
      <c r="G2" s="1058"/>
      <c r="H2" s="1058"/>
      <c r="I2" s="1058"/>
      <c r="J2" s="1058"/>
      <c r="K2" s="1058"/>
      <c r="L2" s="1058"/>
      <c r="M2" s="1058"/>
      <c r="N2" s="1058"/>
      <c r="O2" s="1058"/>
      <c r="P2" s="1058"/>
      <c r="Q2" s="1058"/>
      <c r="R2" s="1058"/>
      <c r="S2" s="1058"/>
      <c r="T2" s="1058"/>
      <c r="U2" s="1059"/>
      <c r="V2" s="13"/>
    </row>
    <row r="3" spans="1:23" ht="36" customHeight="1" thickBot="1" x14ac:dyDescent="0.3">
      <c r="B3" s="229" t="s">
        <v>212</v>
      </c>
      <c r="C3" s="229" t="s">
        <v>195</v>
      </c>
      <c r="D3" s="9"/>
      <c r="E3" s="945"/>
      <c r="F3" s="1064"/>
      <c r="G3" s="1064"/>
      <c r="H3" s="1064"/>
      <c r="I3" s="1064"/>
      <c r="J3" s="1064"/>
      <c r="K3" s="1064"/>
      <c r="L3" s="1064"/>
      <c r="M3" s="1064"/>
      <c r="N3" s="1064"/>
      <c r="O3" s="1064"/>
      <c r="P3" s="1064"/>
      <c r="Q3" s="1064"/>
      <c r="R3" s="1064"/>
      <c r="S3" s="1064"/>
      <c r="T3" s="1064"/>
      <c r="U3" s="1065"/>
      <c r="V3" s="68"/>
    </row>
    <row r="4" spans="1:23" ht="13.15" customHeight="1" x14ac:dyDescent="0.25">
      <c r="B4" s="230"/>
      <c r="C4" s="231"/>
      <c r="D4" s="10"/>
      <c r="E4" s="200"/>
      <c r="F4" s="140"/>
      <c r="G4" s="273"/>
      <c r="H4" s="273"/>
      <c r="I4" s="274"/>
      <c r="J4" s="274"/>
      <c r="K4" s="274"/>
      <c r="L4" s="274"/>
      <c r="M4" s="274"/>
      <c r="N4" s="274"/>
      <c r="O4" s="274"/>
      <c r="P4" s="274"/>
      <c r="Q4" s="274"/>
      <c r="R4" s="274"/>
      <c r="S4" s="274"/>
      <c r="T4" s="274"/>
      <c r="U4" s="275"/>
      <c r="V4" s="37"/>
    </row>
    <row r="5" spans="1:23" ht="45" customHeight="1" x14ac:dyDescent="0.25">
      <c r="B5" s="1149" t="s">
        <v>201</v>
      </c>
      <c r="C5" s="232"/>
      <c r="D5" s="33" t="s">
        <v>106</v>
      </c>
      <c r="E5" s="996">
        <f>(1/10)</f>
        <v>0.1</v>
      </c>
      <c r="F5" s="1067" t="s">
        <v>484</v>
      </c>
      <c r="G5" s="1067"/>
      <c r="H5" s="1067"/>
      <c r="I5" s="1067"/>
      <c r="J5" s="1067"/>
      <c r="K5" s="1067"/>
      <c r="L5" s="1067"/>
      <c r="M5" s="1067"/>
      <c r="N5" s="1249"/>
      <c r="O5" s="1066" t="s">
        <v>67</v>
      </c>
      <c r="P5" s="1067"/>
      <c r="Q5" s="1067"/>
      <c r="R5" s="1067"/>
      <c r="S5" s="1067"/>
      <c r="T5" s="1067"/>
      <c r="U5" s="1068"/>
      <c r="V5" s="675" t="s">
        <v>712</v>
      </c>
    </row>
    <row r="6" spans="1:23" ht="51" customHeight="1" x14ac:dyDescent="0.25">
      <c r="B6" s="1149"/>
      <c r="C6" s="232"/>
      <c r="D6" s="33" t="s">
        <v>388</v>
      </c>
      <c r="E6" s="997"/>
      <c r="F6" s="1250" t="s">
        <v>107</v>
      </c>
      <c r="G6" s="1250"/>
      <c r="H6" s="1250"/>
      <c r="I6" s="1250" t="s">
        <v>108</v>
      </c>
      <c r="J6" s="1250"/>
      <c r="K6" s="1250"/>
      <c r="L6" s="1250" t="s">
        <v>109</v>
      </c>
      <c r="M6" s="1250"/>
      <c r="N6" s="1251"/>
      <c r="O6" s="1252" t="s">
        <v>107</v>
      </c>
      <c r="P6" s="1250"/>
      <c r="Q6" s="1250"/>
      <c r="R6" s="1250" t="s">
        <v>108</v>
      </c>
      <c r="S6" s="1250"/>
      <c r="T6" s="1250" t="s">
        <v>109</v>
      </c>
      <c r="U6" s="1253"/>
      <c r="V6" s="675" t="s">
        <v>713</v>
      </c>
      <c r="W6" s="18"/>
    </row>
    <row r="7" spans="1:23" ht="15.65" customHeight="1" x14ac:dyDescent="0.25">
      <c r="B7" s="1149"/>
      <c r="C7" s="232"/>
      <c r="D7" s="199"/>
      <c r="E7" s="998"/>
      <c r="F7" s="1254">
        <v>0</v>
      </c>
      <c r="G7" s="1245"/>
      <c r="H7" s="215"/>
      <c r="I7" s="1245">
        <v>2</v>
      </c>
      <c r="J7" s="1245"/>
      <c r="K7" s="1245"/>
      <c r="L7" s="1245">
        <v>6</v>
      </c>
      <c r="M7" s="1245"/>
      <c r="N7" s="1246"/>
      <c r="O7" s="1247">
        <v>6</v>
      </c>
      <c r="P7" s="1245"/>
      <c r="Q7" s="1245"/>
      <c r="R7" s="1245">
        <v>2</v>
      </c>
      <c r="S7" s="1245"/>
      <c r="T7" s="1245">
        <v>0</v>
      </c>
      <c r="U7" s="1248"/>
      <c r="V7" s="37"/>
      <c r="W7" s="18"/>
    </row>
    <row r="8" spans="1:23" ht="15.65" customHeight="1" x14ac:dyDescent="0.25">
      <c r="B8" s="219"/>
      <c r="C8" s="232"/>
      <c r="D8" s="217" t="s">
        <v>236</v>
      </c>
      <c r="E8" s="205"/>
      <c r="F8" s="169"/>
      <c r="G8" s="168"/>
      <c r="H8" s="168"/>
      <c r="I8" s="168"/>
      <c r="J8" s="168"/>
      <c r="K8" s="168"/>
      <c r="L8" s="168"/>
      <c r="M8" s="168"/>
      <c r="N8" s="168"/>
      <c r="O8" s="168"/>
      <c r="P8" s="168"/>
      <c r="Q8" s="168"/>
      <c r="R8" s="168"/>
      <c r="S8" s="168"/>
      <c r="T8" s="168"/>
      <c r="U8" s="276"/>
      <c r="V8" s="37"/>
      <c r="W8" s="18"/>
    </row>
    <row r="9" spans="1:23" ht="30.65" customHeight="1" x14ac:dyDescent="0.25">
      <c r="B9" s="219"/>
      <c r="C9" s="232"/>
      <c r="D9" s="199" t="s">
        <v>233</v>
      </c>
      <c r="E9" s="205"/>
      <c r="F9" s="1230" t="s">
        <v>413</v>
      </c>
      <c r="G9" s="1092"/>
      <c r="H9" s="1092"/>
      <c r="I9" s="1092" t="s">
        <v>243</v>
      </c>
      <c r="J9" s="1092"/>
      <c r="K9" s="1092"/>
      <c r="L9" s="1092"/>
      <c r="M9" s="1092"/>
      <c r="N9" s="1092" t="s">
        <v>3</v>
      </c>
      <c r="O9" s="1092"/>
      <c r="P9" s="1092"/>
      <c r="Q9" s="1092" t="s">
        <v>242</v>
      </c>
      <c r="R9" s="1092"/>
      <c r="S9" s="1092"/>
      <c r="T9" s="1092"/>
      <c r="U9" s="1093"/>
      <c r="V9" s="675" t="s">
        <v>716</v>
      </c>
      <c r="W9" s="18"/>
    </row>
    <row r="10" spans="1:23" ht="32.5" customHeight="1" x14ac:dyDescent="0.25">
      <c r="B10" s="1056" t="s">
        <v>201</v>
      </c>
      <c r="C10" s="232" t="s">
        <v>221</v>
      </c>
      <c r="D10" s="216" t="s">
        <v>412</v>
      </c>
      <c r="E10" s="205">
        <f>(1/3)*(1/10)</f>
        <v>3.3333333333333333E-2</v>
      </c>
      <c r="F10" s="1243">
        <v>0</v>
      </c>
      <c r="G10" s="1244"/>
      <c r="H10" s="1244"/>
      <c r="I10" s="1244">
        <v>2</v>
      </c>
      <c r="J10" s="1244"/>
      <c r="K10" s="1244"/>
      <c r="L10" s="1244"/>
      <c r="M10" s="1244"/>
      <c r="N10" s="1244">
        <v>6</v>
      </c>
      <c r="O10" s="1244"/>
      <c r="P10" s="1244"/>
      <c r="Q10" s="1118" t="s">
        <v>454</v>
      </c>
      <c r="R10" s="1118"/>
      <c r="S10" s="1118"/>
      <c r="T10" s="1118"/>
      <c r="U10" s="1119"/>
      <c r="V10" s="675" t="s">
        <v>714</v>
      </c>
      <c r="W10" s="18"/>
    </row>
    <row r="11" spans="1:23" ht="42.75" customHeight="1" x14ac:dyDescent="0.25">
      <c r="B11" s="1056"/>
      <c r="C11" s="232" t="s">
        <v>221</v>
      </c>
      <c r="D11" s="216" t="s">
        <v>234</v>
      </c>
      <c r="E11" s="205">
        <f>(1/3)*(1/10)</f>
        <v>3.3333333333333333E-2</v>
      </c>
      <c r="F11" s="1242">
        <v>0</v>
      </c>
      <c r="G11" s="1237"/>
      <c r="H11" s="1237"/>
      <c r="I11" s="1237">
        <v>2</v>
      </c>
      <c r="J11" s="1237"/>
      <c r="K11" s="1237"/>
      <c r="L11" s="1237"/>
      <c r="M11" s="1237"/>
      <c r="N11" s="1237">
        <v>6</v>
      </c>
      <c r="O11" s="1237"/>
      <c r="P11" s="1237"/>
      <c r="Q11" s="1118" t="s">
        <v>454</v>
      </c>
      <c r="R11" s="1118"/>
      <c r="S11" s="1118"/>
      <c r="T11" s="1118"/>
      <c r="U11" s="1119"/>
      <c r="V11" s="675" t="s">
        <v>715</v>
      </c>
      <c r="W11" s="18"/>
    </row>
    <row r="12" spans="1:23" ht="51" customHeight="1" x14ac:dyDescent="0.25">
      <c r="B12" s="1056"/>
      <c r="C12" s="1056" t="s">
        <v>221</v>
      </c>
      <c r="D12" s="401" t="s">
        <v>455</v>
      </c>
      <c r="E12" s="997">
        <f>(1/3)*(1/10)</f>
        <v>3.3333333333333333E-2</v>
      </c>
      <c r="F12" s="1109" t="s">
        <v>2</v>
      </c>
      <c r="G12" s="1110"/>
      <c r="H12" s="532"/>
      <c r="I12" s="532"/>
      <c r="J12" s="532"/>
      <c r="K12" s="1110" t="s">
        <v>3</v>
      </c>
      <c r="L12" s="1110"/>
      <c r="M12" s="1110"/>
      <c r="N12" s="1110"/>
      <c r="O12" s="1110"/>
      <c r="P12" s="1110"/>
      <c r="Q12" s="1238" t="s">
        <v>242</v>
      </c>
      <c r="R12" s="1238"/>
      <c r="S12" s="1238"/>
      <c r="T12" s="1238"/>
      <c r="U12" s="1239"/>
      <c r="V12" s="675" t="s">
        <v>717</v>
      </c>
      <c r="W12" s="18"/>
    </row>
    <row r="13" spans="1:23" ht="12.65" customHeight="1" x14ac:dyDescent="0.25">
      <c r="B13" s="1056"/>
      <c r="C13" s="1056"/>
      <c r="D13" s="216"/>
      <c r="E13" s="998"/>
      <c r="F13" s="1240">
        <v>0</v>
      </c>
      <c r="G13" s="1241"/>
      <c r="H13" s="1241"/>
      <c r="I13" s="1241"/>
      <c r="J13" s="1241"/>
      <c r="K13" s="1241">
        <v>6</v>
      </c>
      <c r="L13" s="1241"/>
      <c r="M13" s="1241"/>
      <c r="N13" s="1241"/>
      <c r="O13" s="1241"/>
      <c r="P13" s="1241"/>
      <c r="Q13" s="1118" t="s">
        <v>454</v>
      </c>
      <c r="R13" s="1118"/>
      <c r="S13" s="1118"/>
      <c r="T13" s="1118"/>
      <c r="U13" s="1119"/>
      <c r="V13" s="37"/>
      <c r="W13" s="18"/>
    </row>
    <row r="14" spans="1:23" ht="48" customHeight="1" x14ac:dyDescent="0.25">
      <c r="B14" s="999" t="s">
        <v>201</v>
      </c>
      <c r="C14" s="1056" t="s">
        <v>1</v>
      </c>
      <c r="D14" s="40" t="s">
        <v>414</v>
      </c>
      <c r="E14" s="996">
        <f>(1/2)*(1/10)</f>
        <v>0.05</v>
      </c>
      <c r="F14" s="966" t="s">
        <v>2</v>
      </c>
      <c r="G14" s="1019"/>
      <c r="H14" s="1019"/>
      <c r="I14" s="1019"/>
      <c r="J14" s="1019"/>
      <c r="K14" s="1019"/>
      <c r="L14" s="1019"/>
      <c r="M14" s="1020"/>
      <c r="N14" s="966" t="s">
        <v>3</v>
      </c>
      <c r="O14" s="1019"/>
      <c r="P14" s="1019"/>
      <c r="Q14" s="1019"/>
      <c r="R14" s="1019"/>
      <c r="S14" s="1019"/>
      <c r="T14" s="1019"/>
      <c r="U14" s="967"/>
      <c r="V14" s="26" t="s">
        <v>718</v>
      </c>
    </row>
    <row r="15" spans="1:23" ht="14.15" customHeight="1" x14ac:dyDescent="0.25">
      <c r="B15" s="999"/>
      <c r="C15" s="1056"/>
      <c r="D15" s="216"/>
      <c r="E15" s="997"/>
      <c r="F15" s="989">
        <v>0</v>
      </c>
      <c r="G15" s="965"/>
      <c r="H15" s="965"/>
      <c r="I15" s="965"/>
      <c r="J15" s="965"/>
      <c r="K15" s="965"/>
      <c r="L15" s="965"/>
      <c r="M15" s="990"/>
      <c r="N15" s="989">
        <v>6</v>
      </c>
      <c r="O15" s="965"/>
      <c r="P15" s="965"/>
      <c r="Q15" s="965"/>
      <c r="R15" s="965"/>
      <c r="S15" s="965"/>
      <c r="T15" s="965"/>
      <c r="U15" s="978"/>
      <c r="V15" s="26"/>
    </row>
    <row r="16" spans="1:23" ht="48.75" customHeight="1" x14ac:dyDescent="0.25">
      <c r="B16" s="999"/>
      <c r="C16" s="1056" t="s">
        <v>1</v>
      </c>
      <c r="D16" s="40" t="s">
        <v>235</v>
      </c>
      <c r="E16" s="997">
        <f>(1/2)*(1/10)</f>
        <v>0.05</v>
      </c>
      <c r="F16" s="1230" t="s">
        <v>2</v>
      </c>
      <c r="G16" s="1092"/>
      <c r="H16" s="1092"/>
      <c r="I16" s="1092" t="s">
        <v>3</v>
      </c>
      <c r="J16" s="1092"/>
      <c r="K16" s="1092"/>
      <c r="L16" s="1092"/>
      <c r="M16" s="1231"/>
      <c r="N16" s="1092" t="s">
        <v>53</v>
      </c>
      <c r="O16" s="1092"/>
      <c r="P16" s="1092"/>
      <c r="Q16" s="1092"/>
      <c r="R16" s="1092"/>
      <c r="S16" s="1092"/>
      <c r="T16" s="1092"/>
      <c r="U16" s="1093"/>
      <c r="V16" s="675" t="s">
        <v>719</v>
      </c>
      <c r="W16" s="18"/>
    </row>
    <row r="17" spans="2:23" ht="15" customHeight="1" thickBot="1" x14ac:dyDescent="0.3">
      <c r="B17" s="1229"/>
      <c r="C17" s="1236"/>
      <c r="D17" s="216"/>
      <c r="E17" s="1212"/>
      <c r="F17" s="1232">
        <v>0</v>
      </c>
      <c r="G17" s="1233"/>
      <c r="H17" s="1233"/>
      <c r="I17" s="1233">
        <v>6</v>
      </c>
      <c r="J17" s="1233"/>
      <c r="K17" s="1233"/>
      <c r="L17" s="1233"/>
      <c r="M17" s="1234"/>
      <c r="N17" s="1233">
        <v>6</v>
      </c>
      <c r="O17" s="1233"/>
      <c r="P17" s="1233"/>
      <c r="Q17" s="1233"/>
      <c r="R17" s="1233"/>
      <c r="S17" s="1233"/>
      <c r="T17" s="1233"/>
      <c r="U17" s="1235"/>
      <c r="V17" s="37"/>
      <c r="W17" s="18"/>
    </row>
    <row r="18" spans="2:23" ht="22.15" customHeight="1" thickBot="1" x14ac:dyDescent="0.3">
      <c r="D18" s="4" t="s">
        <v>0</v>
      </c>
      <c r="E18" s="1074" t="s">
        <v>214</v>
      </c>
      <c r="F18" s="1074"/>
      <c r="G18" s="1074"/>
      <c r="H18" s="1074"/>
      <c r="I18" s="1074"/>
      <c r="J18" s="1074"/>
      <c r="K18" s="1074"/>
      <c r="L18" s="1074"/>
      <c r="M18" s="1074"/>
      <c r="N18" s="1074"/>
      <c r="O18" s="1074"/>
      <c r="P18" s="1074"/>
      <c r="Q18" s="1074"/>
      <c r="R18" s="1074"/>
      <c r="S18" s="1074"/>
      <c r="T18" s="1074"/>
      <c r="U18" s="1074"/>
      <c r="V18" s="62"/>
      <c r="W18" s="18"/>
    </row>
    <row r="19" spans="2:23" ht="33.75" customHeight="1" x14ac:dyDescent="0.2">
      <c r="D19" s="1227" t="s">
        <v>459</v>
      </c>
      <c r="E19" s="1228"/>
      <c r="F19" s="1228"/>
      <c r="G19" s="1228"/>
      <c r="H19" s="1228"/>
      <c r="I19" s="1228"/>
      <c r="J19" s="1228"/>
      <c r="K19" s="1228"/>
      <c r="L19" s="1228"/>
      <c r="M19" s="1228"/>
      <c r="N19" s="1228"/>
      <c r="O19" s="1228"/>
      <c r="P19" s="1228"/>
      <c r="Q19" s="1228"/>
      <c r="R19" s="1228"/>
      <c r="S19" s="1228"/>
      <c r="T19" s="1228"/>
      <c r="U19" s="1228"/>
      <c r="V19" s="530"/>
      <c r="W19" s="530"/>
    </row>
    <row r="33" spans="15:21" x14ac:dyDescent="0.25">
      <c r="O33" s="18"/>
      <c r="P33" s="18"/>
      <c r="Q33" s="18"/>
      <c r="R33" s="18"/>
      <c r="S33" s="18"/>
      <c r="T33" s="18"/>
      <c r="U33" s="18"/>
    </row>
  </sheetData>
  <mergeCells count="58">
    <mergeCell ref="D1:U1"/>
    <mergeCell ref="B2:C2"/>
    <mergeCell ref="E2:E3"/>
    <mergeCell ref="F2:U3"/>
    <mergeCell ref="B5:B7"/>
    <mergeCell ref="E5:E7"/>
    <mergeCell ref="F5:N5"/>
    <mergeCell ref="O5:U5"/>
    <mergeCell ref="F6:H6"/>
    <mergeCell ref="I6:K6"/>
    <mergeCell ref="L6:N6"/>
    <mergeCell ref="O6:Q6"/>
    <mergeCell ref="R6:S6"/>
    <mergeCell ref="T6:U6"/>
    <mergeCell ref="F7:G7"/>
    <mergeCell ref="I7:K7"/>
    <mergeCell ref="L7:N7"/>
    <mergeCell ref="O7:Q7"/>
    <mergeCell ref="R7:S7"/>
    <mergeCell ref="T7:U7"/>
    <mergeCell ref="F9:H9"/>
    <mergeCell ref="I9:M9"/>
    <mergeCell ref="N9:P9"/>
    <mergeCell ref="Q9:U9"/>
    <mergeCell ref="F10:H10"/>
    <mergeCell ref="I10:M10"/>
    <mergeCell ref="N10:P10"/>
    <mergeCell ref="Q10:U10"/>
    <mergeCell ref="N15:U15"/>
    <mergeCell ref="F12:G12"/>
    <mergeCell ref="C16:C17"/>
    <mergeCell ref="E16:E17"/>
    <mergeCell ref="I11:M11"/>
    <mergeCell ref="N11:P11"/>
    <mergeCell ref="Q11:U11"/>
    <mergeCell ref="C12:C13"/>
    <mergeCell ref="E12:E13"/>
    <mergeCell ref="K12:P12"/>
    <mergeCell ref="Q12:U12"/>
    <mergeCell ref="F13:J13"/>
    <mergeCell ref="K13:P13"/>
    <mergeCell ref="F11:H11"/>
    <mergeCell ref="D19:U19"/>
    <mergeCell ref="E18:U18"/>
    <mergeCell ref="B10:B13"/>
    <mergeCell ref="B14:B17"/>
    <mergeCell ref="F16:H16"/>
    <mergeCell ref="I16:M16"/>
    <mergeCell ref="N16:U16"/>
    <mergeCell ref="F17:H17"/>
    <mergeCell ref="I17:M17"/>
    <mergeCell ref="N17:U17"/>
    <mergeCell ref="Q13:U13"/>
    <mergeCell ref="C14:C15"/>
    <mergeCell ref="E14:E15"/>
    <mergeCell ref="F14:M14"/>
    <mergeCell ref="N14:U14"/>
    <mergeCell ref="F15:M15"/>
  </mergeCells>
  <printOptions horizontalCentered="1"/>
  <pageMargins left="0.23622047244094491" right="0.23622047244094491" top="0.39370078740157483" bottom="0.39370078740157483" header="0.31496062992125984" footer="0.31496062992125984"/>
  <pageSetup paperSize="9" scale="70" fitToWidth="0" orientation="landscape" r:id="rId1"/>
  <headerFooter>
    <oddFooter>&amp;C_x000D_&amp;1#&amp;"Calibri"&amp;10&amp;K0000FF Restricted Use - À usage restreint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8">
    <pageSetUpPr autoPageBreaks="0"/>
  </sheetPr>
  <dimension ref="A1:W31"/>
  <sheetViews>
    <sheetView topLeftCell="B1" zoomScale="70" zoomScaleNormal="70" zoomScalePageLayoutView="80" workbookViewId="0">
      <selection activeCell="W12" sqref="W12"/>
    </sheetView>
  </sheetViews>
  <sheetFormatPr defaultColWidth="9.1796875" defaultRowHeight="10" x14ac:dyDescent="0.25"/>
  <cols>
    <col min="1" max="1" width="4" style="26" customWidth="1"/>
    <col min="2" max="2" width="8" style="26" customWidth="1"/>
    <col min="3" max="3" width="9.26953125" style="26" customWidth="1"/>
    <col min="4" max="4" width="53.453125" style="26" customWidth="1"/>
    <col min="5" max="5" width="7.26953125" style="26" customWidth="1"/>
    <col min="6" max="6" width="8.81640625" style="26" customWidth="1"/>
    <col min="7" max="7" width="7.54296875" style="26" customWidth="1"/>
    <col min="8" max="8" width="7.81640625" style="26" customWidth="1"/>
    <col min="9" max="21" width="5.54296875" style="26" customWidth="1"/>
    <col min="22" max="22" width="10.54296875" style="26" customWidth="1"/>
    <col min="23" max="23" width="41" style="26" customWidth="1"/>
    <col min="24" max="16384" width="9.1796875" style="26"/>
  </cols>
  <sheetData>
    <row r="1" spans="1:23" ht="27.75" customHeight="1" thickBot="1" x14ac:dyDescent="0.3">
      <c r="A1" s="29"/>
      <c r="B1" s="29"/>
      <c r="C1" s="29"/>
      <c r="D1" s="969" t="s">
        <v>428</v>
      </c>
      <c r="E1" s="970"/>
      <c r="F1" s="970"/>
      <c r="G1" s="970"/>
      <c r="H1" s="970"/>
      <c r="I1" s="970"/>
      <c r="J1" s="970"/>
      <c r="K1" s="970"/>
      <c r="L1" s="970"/>
      <c r="M1" s="970"/>
      <c r="N1" s="970"/>
      <c r="O1" s="970"/>
      <c r="P1" s="970"/>
      <c r="Q1" s="970"/>
      <c r="R1" s="970"/>
      <c r="S1" s="970"/>
      <c r="T1" s="970"/>
      <c r="U1" s="970"/>
      <c r="V1" s="971"/>
      <c r="W1" s="835" t="s">
        <v>953</v>
      </c>
    </row>
    <row r="2" spans="1:23" ht="31.5" customHeight="1" thickBot="1" x14ac:dyDescent="0.3">
      <c r="A2" s="29"/>
      <c r="B2" s="1083" t="s">
        <v>211</v>
      </c>
      <c r="C2" s="1177"/>
      <c r="D2" s="84"/>
      <c r="E2" s="1051" t="s">
        <v>225</v>
      </c>
      <c r="F2" s="1060" t="s">
        <v>9</v>
      </c>
      <c r="G2" s="1061"/>
      <c r="H2" s="1061"/>
      <c r="I2" s="1061"/>
      <c r="J2" s="1061"/>
      <c r="K2" s="1061"/>
      <c r="L2" s="1061"/>
      <c r="M2" s="1061"/>
      <c r="N2" s="1061"/>
      <c r="O2" s="1061"/>
      <c r="P2" s="1061"/>
      <c r="Q2" s="1061"/>
      <c r="R2" s="1061"/>
      <c r="S2" s="1061"/>
      <c r="T2" s="1061"/>
      <c r="U2" s="1061"/>
      <c r="V2" s="1062"/>
    </row>
    <row r="3" spans="1:23" ht="19.5" customHeight="1" x14ac:dyDescent="0.25">
      <c r="A3" s="29"/>
      <c r="B3" s="1269" t="s">
        <v>212</v>
      </c>
      <c r="C3" s="1271" t="s">
        <v>195</v>
      </c>
      <c r="D3" s="84"/>
      <c r="E3" s="1051"/>
      <c r="F3" s="1060"/>
      <c r="G3" s="1061"/>
      <c r="H3" s="1061"/>
      <c r="I3" s="1061"/>
      <c r="J3" s="1061"/>
      <c r="K3" s="1061"/>
      <c r="L3" s="1061"/>
      <c r="M3" s="1061"/>
      <c r="N3" s="1061"/>
      <c r="O3" s="1061"/>
      <c r="P3" s="1061"/>
      <c r="Q3" s="1061"/>
      <c r="R3" s="1061"/>
      <c r="S3" s="1061"/>
      <c r="T3" s="1061"/>
      <c r="U3" s="1061"/>
      <c r="V3" s="1062"/>
    </row>
    <row r="4" spans="1:23" ht="16.5" customHeight="1" thickBot="1" x14ac:dyDescent="0.3">
      <c r="B4" s="1270"/>
      <c r="C4" s="1272" t="s">
        <v>213</v>
      </c>
      <c r="D4" s="9"/>
      <c r="E4" s="1051"/>
      <c r="F4" s="1063"/>
      <c r="G4" s="1064"/>
      <c r="H4" s="1064"/>
      <c r="I4" s="1064"/>
      <c r="J4" s="1064"/>
      <c r="K4" s="1064"/>
      <c r="L4" s="1064"/>
      <c r="M4" s="1064"/>
      <c r="N4" s="1064"/>
      <c r="O4" s="1064"/>
      <c r="P4" s="1064"/>
      <c r="Q4" s="1064"/>
      <c r="R4" s="1064"/>
      <c r="S4" s="1064"/>
      <c r="T4" s="1064"/>
      <c r="U4" s="1064"/>
      <c r="V4" s="1065"/>
    </row>
    <row r="5" spans="1:23" s="29" customFormat="1" ht="18" customHeight="1" x14ac:dyDescent="0.25">
      <c r="B5" s="237"/>
      <c r="C5" s="228"/>
      <c r="D5" s="14" t="s">
        <v>406</v>
      </c>
      <c r="E5" s="240"/>
      <c r="F5" s="86"/>
      <c r="G5" s="212"/>
      <c r="H5" s="212"/>
      <c r="I5" s="212"/>
      <c r="J5" s="212"/>
      <c r="K5" s="212"/>
      <c r="L5" s="212"/>
      <c r="M5" s="212"/>
      <c r="N5" s="212"/>
      <c r="O5" s="212"/>
      <c r="P5" s="212"/>
      <c r="Q5" s="212"/>
      <c r="R5" s="212"/>
      <c r="S5" s="212"/>
      <c r="T5" s="212"/>
      <c r="U5" s="212"/>
      <c r="V5" s="241"/>
    </row>
    <row r="6" spans="1:23" ht="26.25" customHeight="1" x14ac:dyDescent="0.25">
      <c r="B6" s="992" t="s">
        <v>245</v>
      </c>
      <c r="C6" s="515"/>
      <c r="D6" s="40" t="s">
        <v>237</v>
      </c>
      <c r="E6" s="201"/>
      <c r="F6" s="1164" t="s">
        <v>2</v>
      </c>
      <c r="G6" s="1137"/>
      <c r="H6" s="1137"/>
      <c r="I6" s="1137"/>
      <c r="J6" s="1137"/>
      <c r="K6" s="1137"/>
      <c r="L6" s="1137"/>
      <c r="M6" s="1165"/>
      <c r="N6" s="1003" t="s">
        <v>3</v>
      </c>
      <c r="O6" s="1004"/>
      <c r="P6" s="1004"/>
      <c r="Q6" s="1004"/>
      <c r="R6" s="1004"/>
      <c r="S6" s="1004"/>
      <c r="T6" s="1004"/>
      <c r="U6" s="1004"/>
      <c r="V6" s="1016"/>
      <c r="W6" s="26" t="s">
        <v>754</v>
      </c>
    </row>
    <row r="7" spans="1:23" ht="91.5" customHeight="1" x14ac:dyDescent="0.25">
      <c r="B7" s="992"/>
      <c r="C7" s="515"/>
      <c r="D7" s="401" t="s">
        <v>639</v>
      </c>
      <c r="E7" s="668">
        <f>1/11</f>
        <v>9.0909090909090912E-2</v>
      </c>
      <c r="F7" s="1032" t="s">
        <v>196</v>
      </c>
      <c r="G7" s="950"/>
      <c r="H7" s="950"/>
      <c r="I7" s="950"/>
      <c r="J7" s="950"/>
      <c r="K7" s="950"/>
      <c r="L7" s="950"/>
      <c r="M7" s="1012"/>
      <c r="N7" s="1032" t="s">
        <v>658</v>
      </c>
      <c r="O7" s="950"/>
      <c r="P7" s="950"/>
      <c r="Q7" s="950"/>
      <c r="R7" s="950"/>
      <c r="S7" s="946" t="s">
        <v>659</v>
      </c>
      <c r="T7" s="946"/>
      <c r="U7" s="946"/>
      <c r="V7" s="961"/>
      <c r="W7" s="22" t="s">
        <v>755</v>
      </c>
    </row>
    <row r="8" spans="1:23" ht="26.25" customHeight="1" x14ac:dyDescent="0.2">
      <c r="B8" s="490"/>
      <c r="C8" s="325"/>
      <c r="D8" s="72"/>
      <c r="E8" s="324"/>
      <c r="F8" s="989" t="s">
        <v>226</v>
      </c>
      <c r="G8" s="965"/>
      <c r="H8" s="965"/>
      <c r="I8" s="965"/>
      <c r="J8" s="965"/>
      <c r="K8" s="965"/>
      <c r="L8" s="965"/>
      <c r="M8" s="990"/>
      <c r="N8" s="1162" t="s">
        <v>226</v>
      </c>
      <c r="O8" s="1160"/>
      <c r="P8" s="1160"/>
      <c r="Q8" s="1160"/>
      <c r="R8" s="1160"/>
      <c r="S8" s="1160" t="s">
        <v>224</v>
      </c>
      <c r="T8" s="1160"/>
      <c r="U8" s="1160"/>
      <c r="V8" s="1161"/>
    </row>
    <row r="9" spans="1:23" ht="29.5" customHeight="1" x14ac:dyDescent="0.25">
      <c r="B9" s="238"/>
      <c r="C9" s="222"/>
      <c r="D9" s="10" t="s">
        <v>416</v>
      </c>
      <c r="E9" s="201"/>
      <c r="F9" s="1273"/>
      <c r="G9" s="1067"/>
      <c r="H9" s="233"/>
      <c r="I9" s="172"/>
      <c r="J9" s="172"/>
      <c r="K9" s="172"/>
      <c r="L9" s="172"/>
      <c r="M9" s="1067"/>
      <c r="N9" s="1067"/>
      <c r="O9" s="172"/>
      <c r="P9" s="172"/>
      <c r="Q9" s="172"/>
      <c r="R9" s="172"/>
      <c r="S9" s="172"/>
      <c r="T9" s="175"/>
      <c r="U9" s="172"/>
      <c r="V9" s="118"/>
    </row>
    <row r="10" spans="1:23" ht="34.5" customHeight="1" x14ac:dyDescent="0.25">
      <c r="B10" s="1259" t="s">
        <v>245</v>
      </c>
      <c r="C10" s="223"/>
      <c r="D10" s="40" t="s">
        <v>183</v>
      </c>
      <c r="E10" s="997">
        <f>(1/11)</f>
        <v>9.0909090909090912E-2</v>
      </c>
      <c r="F10" s="1032" t="s">
        <v>48</v>
      </c>
      <c r="G10" s="950"/>
      <c r="H10" s="950"/>
      <c r="I10" s="950" t="s">
        <v>485</v>
      </c>
      <c r="J10" s="950"/>
      <c r="K10" s="950"/>
      <c r="L10" s="950"/>
      <c r="M10" s="950"/>
      <c r="N10" s="950" t="s">
        <v>28</v>
      </c>
      <c r="O10" s="950"/>
      <c r="P10" s="950"/>
      <c r="Q10" s="950"/>
      <c r="R10" s="950"/>
      <c r="S10" s="950" t="s">
        <v>29</v>
      </c>
      <c r="T10" s="950"/>
      <c r="U10" s="950"/>
      <c r="V10" s="1075"/>
      <c r="W10" s="26" t="s">
        <v>756</v>
      </c>
    </row>
    <row r="11" spans="1:23" ht="17.5" customHeight="1" x14ac:dyDescent="0.25">
      <c r="B11" s="1259"/>
      <c r="C11" s="223"/>
      <c r="D11" s="40"/>
      <c r="E11" s="998"/>
      <c r="F11" s="1158">
        <v>6</v>
      </c>
      <c r="G11" s="1158"/>
      <c r="H11" s="1158"/>
      <c r="I11" s="964">
        <v>6</v>
      </c>
      <c r="J11" s="964"/>
      <c r="K11" s="964"/>
      <c r="L11" s="964"/>
      <c r="M11" s="964"/>
      <c r="N11" s="964">
        <v>6</v>
      </c>
      <c r="O11" s="964"/>
      <c r="P11" s="964"/>
      <c r="Q11" s="964"/>
      <c r="R11" s="964"/>
      <c r="S11" s="964">
        <v>0</v>
      </c>
      <c r="T11" s="964"/>
      <c r="U11" s="964"/>
      <c r="V11" s="1015"/>
    </row>
    <row r="12" spans="1:23" ht="15" customHeight="1" x14ac:dyDescent="0.25">
      <c r="B12" s="1257" t="s">
        <v>245</v>
      </c>
      <c r="C12" s="1259" t="s">
        <v>221</v>
      </c>
      <c r="D12" s="401" t="s">
        <v>166</v>
      </c>
      <c r="E12" s="997">
        <f>(1/3)*(1/11)</f>
        <v>3.0303030303030304E-2</v>
      </c>
      <c r="F12" s="1109" t="s">
        <v>2</v>
      </c>
      <c r="G12" s="1110"/>
      <c r="H12" s="1110"/>
      <c r="I12" s="1110"/>
      <c r="J12" s="1110"/>
      <c r="K12" s="1110"/>
      <c r="L12" s="1110"/>
      <c r="M12" s="1110"/>
      <c r="N12" s="1110"/>
      <c r="O12" s="1110"/>
      <c r="P12" s="1110"/>
      <c r="Q12" s="1110"/>
      <c r="R12" s="1110"/>
      <c r="S12" s="1109" t="s">
        <v>3</v>
      </c>
      <c r="T12" s="1110"/>
      <c r="U12" s="1110"/>
      <c r="V12" s="1261"/>
      <c r="W12" s="26" t="s">
        <v>757</v>
      </c>
    </row>
    <row r="13" spans="1:23" ht="15" customHeight="1" x14ac:dyDescent="0.25">
      <c r="B13" s="1275"/>
      <c r="C13" s="1259"/>
      <c r="D13" s="401"/>
      <c r="E13" s="997"/>
      <c r="F13" s="1265">
        <v>0</v>
      </c>
      <c r="G13" s="1266"/>
      <c r="H13" s="1266"/>
      <c r="I13" s="1266"/>
      <c r="J13" s="1266"/>
      <c r="K13" s="1266"/>
      <c r="L13" s="1266"/>
      <c r="M13" s="1266"/>
      <c r="N13" s="1266"/>
      <c r="O13" s="1266"/>
      <c r="P13" s="1266"/>
      <c r="Q13" s="1266"/>
      <c r="R13" s="1274"/>
      <c r="S13" s="1265">
        <v>6</v>
      </c>
      <c r="T13" s="1266"/>
      <c r="U13" s="1266"/>
      <c r="V13" s="1267"/>
    </row>
    <row r="14" spans="1:23" ht="19" customHeight="1" x14ac:dyDescent="0.25">
      <c r="B14" s="1275"/>
      <c r="C14" s="223"/>
      <c r="D14" s="216"/>
      <c r="E14" s="132"/>
      <c r="F14" s="1230" t="s">
        <v>2</v>
      </c>
      <c r="G14" s="1092"/>
      <c r="H14" s="1092"/>
      <c r="I14" s="1092"/>
      <c r="J14" s="1092"/>
      <c r="K14" s="1092" t="s">
        <v>3</v>
      </c>
      <c r="L14" s="1092"/>
      <c r="M14" s="1092"/>
      <c r="N14" s="1092"/>
      <c r="O14" s="1092"/>
      <c r="P14" s="1092"/>
      <c r="Q14" s="1092"/>
      <c r="R14" s="1231"/>
      <c r="S14" s="1230" t="s">
        <v>53</v>
      </c>
      <c r="T14" s="1244"/>
      <c r="U14" s="1244"/>
      <c r="V14" s="1268"/>
    </row>
    <row r="15" spans="1:23" ht="25.5" customHeight="1" x14ac:dyDescent="0.25">
      <c r="B15" s="1275"/>
      <c r="C15" s="223" t="s">
        <v>221</v>
      </c>
      <c r="D15" s="216" t="s">
        <v>238</v>
      </c>
      <c r="E15" s="132">
        <f>(1/3)*(1/11)</f>
        <v>3.0303030303030304E-2</v>
      </c>
      <c r="F15" s="1262">
        <v>0</v>
      </c>
      <c r="G15" s="1263"/>
      <c r="H15" s="1263"/>
      <c r="I15" s="1263"/>
      <c r="J15" s="1263"/>
      <c r="K15" s="1263">
        <v>6</v>
      </c>
      <c r="L15" s="1263"/>
      <c r="M15" s="1263"/>
      <c r="N15" s="1263"/>
      <c r="O15" s="1263"/>
      <c r="P15" s="1263"/>
      <c r="Q15" s="1263"/>
      <c r="R15" s="1263"/>
      <c r="S15" s="1262">
        <v>6</v>
      </c>
      <c r="T15" s="1263"/>
      <c r="U15" s="1263"/>
      <c r="V15" s="1264"/>
      <c r="W15" s="26" t="s">
        <v>758</v>
      </c>
    </row>
    <row r="16" spans="1:23" ht="25.5" customHeight="1" x14ac:dyDescent="0.25">
      <c r="B16" s="1275"/>
      <c r="C16" s="647"/>
      <c r="D16" s="216"/>
      <c r="E16" s="646"/>
      <c r="F16" s="1276" t="s">
        <v>593</v>
      </c>
      <c r="G16" s="1277"/>
      <c r="H16" s="1277" t="s">
        <v>590</v>
      </c>
      <c r="I16" s="1277"/>
      <c r="J16" s="1277"/>
      <c r="K16" s="1277"/>
      <c r="L16" s="1277" t="s">
        <v>591</v>
      </c>
      <c r="M16" s="1277"/>
      <c r="N16" s="1277"/>
      <c r="O16" s="1277"/>
      <c r="P16" s="1279" t="s">
        <v>592</v>
      </c>
      <c r="Q16" s="1279"/>
      <c r="R16" s="1280"/>
      <c r="S16" s="1230" t="s">
        <v>53</v>
      </c>
      <c r="T16" s="1244"/>
      <c r="U16" s="1244"/>
      <c r="V16" s="1268"/>
    </row>
    <row r="17" spans="2:23" ht="62.25" customHeight="1" x14ac:dyDescent="0.25">
      <c r="B17" s="1275"/>
      <c r="C17" s="414" t="s">
        <v>221</v>
      </c>
      <c r="D17" s="242" t="s">
        <v>589</v>
      </c>
      <c r="E17" s="405">
        <f>(1/3)*(1/11)</f>
        <v>3.0303030303030304E-2</v>
      </c>
      <c r="F17" s="1240">
        <v>0</v>
      </c>
      <c r="G17" s="1241"/>
      <c r="H17" s="1241">
        <v>2</v>
      </c>
      <c r="I17" s="1241"/>
      <c r="J17" s="1241"/>
      <c r="K17" s="1241"/>
      <c r="L17" s="1241">
        <v>4</v>
      </c>
      <c r="M17" s="1241"/>
      <c r="N17" s="1241"/>
      <c r="O17" s="1241"/>
      <c r="P17" s="1241">
        <v>6</v>
      </c>
      <c r="Q17" s="1241"/>
      <c r="R17" s="1281"/>
      <c r="S17" s="1242">
        <v>6</v>
      </c>
      <c r="T17" s="1237"/>
      <c r="U17" s="1237"/>
      <c r="V17" s="1278"/>
      <c r="W17" s="26" t="s">
        <v>759</v>
      </c>
    </row>
    <row r="18" spans="2:23" ht="17.5" customHeight="1" x14ac:dyDescent="0.25">
      <c r="B18" s="1257" t="s">
        <v>245</v>
      </c>
      <c r="C18" s="1259" t="s">
        <v>1</v>
      </c>
      <c r="D18" s="449" t="s">
        <v>239</v>
      </c>
      <c r="E18" s="996">
        <f>(1/2)*(1/11)</f>
        <v>4.5454545454545456E-2</v>
      </c>
      <c r="F18" s="1273" t="s">
        <v>2</v>
      </c>
      <c r="G18" s="1067"/>
      <c r="H18" s="1067"/>
      <c r="I18" s="1067"/>
      <c r="J18" s="1067"/>
      <c r="K18" s="1067"/>
      <c r="L18" s="1067"/>
      <c r="M18" s="1067"/>
      <c r="N18" s="1067"/>
      <c r="O18" s="1067"/>
      <c r="P18" s="1067"/>
      <c r="Q18" s="1067"/>
      <c r="R18" s="1067"/>
      <c r="S18" s="1273" t="s">
        <v>3</v>
      </c>
      <c r="T18" s="1067"/>
      <c r="U18" s="1067"/>
      <c r="V18" s="1068"/>
      <c r="W18" s="26" t="s">
        <v>760</v>
      </c>
    </row>
    <row r="19" spans="2:23" ht="39" customHeight="1" x14ac:dyDescent="0.25">
      <c r="B19" s="1257"/>
      <c r="C19" s="1259"/>
      <c r="D19" s="450" t="s">
        <v>240</v>
      </c>
      <c r="E19" s="997"/>
      <c r="F19" s="1230" t="s">
        <v>2</v>
      </c>
      <c r="G19" s="1092"/>
      <c r="H19" s="1092"/>
      <c r="I19" s="1092"/>
      <c r="J19" s="1092"/>
      <c r="K19" s="1092" t="s">
        <v>3</v>
      </c>
      <c r="L19" s="1092"/>
      <c r="M19" s="1092"/>
      <c r="N19" s="1092"/>
      <c r="O19" s="1092"/>
      <c r="P19" s="1092"/>
      <c r="Q19" s="1092"/>
      <c r="R19" s="1231"/>
      <c r="S19" s="1230" t="s">
        <v>53</v>
      </c>
      <c r="T19" s="1244"/>
      <c r="U19" s="1244"/>
      <c r="V19" s="1268"/>
      <c r="W19" s="26" t="s">
        <v>761</v>
      </c>
    </row>
    <row r="20" spans="2:23" ht="15" customHeight="1" x14ac:dyDescent="0.25">
      <c r="B20" s="1257"/>
      <c r="C20" s="1259"/>
      <c r="D20" s="239"/>
      <c r="E20" s="997"/>
      <c r="F20" s="1262">
        <v>0</v>
      </c>
      <c r="G20" s="1263"/>
      <c r="H20" s="1263"/>
      <c r="I20" s="1263"/>
      <c r="J20" s="1263"/>
      <c r="K20" s="1263">
        <v>6</v>
      </c>
      <c r="L20" s="1263"/>
      <c r="M20" s="1263"/>
      <c r="N20" s="1263"/>
      <c r="O20" s="1263"/>
      <c r="P20" s="1263"/>
      <c r="Q20" s="1263"/>
      <c r="R20" s="1263"/>
      <c r="S20" s="1262">
        <v>6</v>
      </c>
      <c r="T20" s="1263"/>
      <c r="U20" s="1263"/>
      <c r="V20" s="1264"/>
    </row>
    <row r="21" spans="2:23" ht="17.5" customHeight="1" x14ac:dyDescent="0.25">
      <c r="B21" s="1257"/>
      <c r="C21" s="1259" t="s">
        <v>1</v>
      </c>
      <c r="D21" s="451" t="s">
        <v>241</v>
      </c>
      <c r="E21" s="996">
        <f>(1/2)*(1/11)</f>
        <v>4.5454545454545456E-2</v>
      </c>
      <c r="F21" s="1273" t="s">
        <v>2</v>
      </c>
      <c r="G21" s="1067"/>
      <c r="H21" s="1067"/>
      <c r="I21" s="1067"/>
      <c r="J21" s="1067"/>
      <c r="K21" s="1067"/>
      <c r="L21" s="1067"/>
      <c r="M21" s="1067"/>
      <c r="N21" s="1067"/>
      <c r="O21" s="1067"/>
      <c r="P21" s="1067"/>
      <c r="Q21" s="1067"/>
      <c r="R21" s="1067"/>
      <c r="S21" s="1273" t="s">
        <v>3</v>
      </c>
      <c r="T21" s="1067"/>
      <c r="U21" s="1067"/>
      <c r="V21" s="1068"/>
      <c r="W21" s="26" t="s">
        <v>762</v>
      </c>
    </row>
    <row r="22" spans="2:23" ht="38.5" customHeight="1" x14ac:dyDescent="0.25">
      <c r="B22" s="1257"/>
      <c r="C22" s="1259"/>
      <c r="D22" s="450" t="s">
        <v>397</v>
      </c>
      <c r="E22" s="997"/>
      <c r="F22" s="1230" t="s">
        <v>2</v>
      </c>
      <c r="G22" s="1092"/>
      <c r="H22" s="1092"/>
      <c r="I22" s="1092"/>
      <c r="J22" s="1092"/>
      <c r="K22" s="1092" t="s">
        <v>3</v>
      </c>
      <c r="L22" s="1092"/>
      <c r="M22" s="1092"/>
      <c r="N22" s="1092"/>
      <c r="O22" s="1092"/>
      <c r="P22" s="1092"/>
      <c r="Q22" s="1092"/>
      <c r="R22" s="1231"/>
      <c r="S22" s="1230" t="s">
        <v>53</v>
      </c>
      <c r="T22" s="1244"/>
      <c r="U22" s="1244"/>
      <c r="V22" s="1268"/>
      <c r="W22" s="26" t="s">
        <v>763</v>
      </c>
    </row>
    <row r="23" spans="2:23" ht="15" customHeight="1" thickBot="1" x14ac:dyDescent="0.3">
      <c r="B23" s="1258"/>
      <c r="C23" s="1260"/>
      <c r="D23" s="236"/>
      <c r="E23" s="997"/>
      <c r="F23" s="1232">
        <v>0</v>
      </c>
      <c r="G23" s="1233"/>
      <c r="H23" s="1233"/>
      <c r="I23" s="1233"/>
      <c r="J23" s="1233"/>
      <c r="K23" s="1233">
        <v>6</v>
      </c>
      <c r="L23" s="1233"/>
      <c r="M23" s="1233"/>
      <c r="N23" s="1233"/>
      <c r="O23" s="1233"/>
      <c r="P23" s="1233"/>
      <c r="Q23" s="1233"/>
      <c r="R23" s="1233"/>
      <c r="S23" s="1232">
        <v>6</v>
      </c>
      <c r="T23" s="1233"/>
      <c r="U23" s="1233"/>
      <c r="V23" s="1235"/>
    </row>
    <row r="24" spans="2:23" ht="22.15" customHeight="1" thickBot="1" x14ac:dyDescent="0.3">
      <c r="D24" s="4" t="s">
        <v>0</v>
      </c>
      <c r="E24" s="1074" t="s">
        <v>214</v>
      </c>
      <c r="F24" s="1074"/>
      <c r="G24" s="1074"/>
      <c r="H24" s="1074"/>
      <c r="I24" s="1074"/>
      <c r="J24" s="1074"/>
      <c r="K24" s="1074"/>
      <c r="L24" s="1074"/>
      <c r="M24" s="1074"/>
      <c r="N24" s="1074"/>
      <c r="O24" s="1074"/>
      <c r="P24" s="1074"/>
      <c r="Q24" s="1074"/>
      <c r="R24" s="1074"/>
      <c r="S24" s="1074"/>
      <c r="T24" s="1074"/>
      <c r="U24" s="1074"/>
      <c r="V24" s="1074"/>
    </row>
    <row r="25" spans="2:23" ht="26.15" customHeight="1" x14ac:dyDescent="0.25">
      <c r="D25" s="1255" t="s">
        <v>419</v>
      </c>
      <c r="E25" s="1256"/>
      <c r="F25" s="1256"/>
      <c r="G25" s="1256"/>
      <c r="H25" s="1256"/>
      <c r="I25" s="1256"/>
      <c r="J25" s="1256"/>
      <c r="K25" s="1256"/>
      <c r="L25" s="1256"/>
      <c r="M25" s="1256"/>
      <c r="N25" s="1256"/>
      <c r="O25" s="1256"/>
      <c r="P25" s="1256"/>
      <c r="Q25" s="1256"/>
      <c r="R25" s="1256"/>
      <c r="S25" s="1256"/>
      <c r="T25" s="1256"/>
      <c r="U25" s="1256"/>
      <c r="V25" s="1256"/>
    </row>
    <row r="26" spans="2:23" ht="24.65" customHeight="1" x14ac:dyDescent="0.25">
      <c r="D26" s="26" t="s">
        <v>569</v>
      </c>
      <c r="E26" s="18"/>
    </row>
    <row r="27" spans="2:23" x14ac:dyDescent="0.25">
      <c r="E27" s="148"/>
    </row>
    <row r="31" spans="2:23" x14ac:dyDescent="0.25">
      <c r="O31" s="18"/>
      <c r="P31" s="18"/>
      <c r="Q31" s="18"/>
      <c r="R31" s="18"/>
      <c r="S31" s="18"/>
      <c r="T31" s="18"/>
      <c r="U31" s="18"/>
      <c r="V31" s="18"/>
    </row>
  </sheetData>
  <mergeCells count="73">
    <mergeCell ref="S16:V16"/>
    <mergeCell ref="P16:R16"/>
    <mergeCell ref="F17:G17"/>
    <mergeCell ref="H17:K17"/>
    <mergeCell ref="L17:O17"/>
    <mergeCell ref="P17:R17"/>
    <mergeCell ref="E24:V24"/>
    <mergeCell ref="S17:V17"/>
    <mergeCell ref="S21:V21"/>
    <mergeCell ref="F21:R21"/>
    <mergeCell ref="S19:V19"/>
    <mergeCell ref="F20:J20"/>
    <mergeCell ref="K20:R20"/>
    <mergeCell ref="S20:V20"/>
    <mergeCell ref="K22:R22"/>
    <mergeCell ref="S22:V22"/>
    <mergeCell ref="S23:V23"/>
    <mergeCell ref="E21:E23"/>
    <mergeCell ref="S18:V18"/>
    <mergeCell ref="F22:J22"/>
    <mergeCell ref="F19:J19"/>
    <mergeCell ref="F13:R13"/>
    <mergeCell ref="B10:B11"/>
    <mergeCell ref="K19:R19"/>
    <mergeCell ref="C18:C20"/>
    <mergeCell ref="B12:B17"/>
    <mergeCell ref="F18:R18"/>
    <mergeCell ref="E18:E20"/>
    <mergeCell ref="F14:J14"/>
    <mergeCell ref="K14:R14"/>
    <mergeCell ref="F15:J15"/>
    <mergeCell ref="K15:R15"/>
    <mergeCell ref="F12:R12"/>
    <mergeCell ref="F16:G16"/>
    <mergeCell ref="H16:K16"/>
    <mergeCell ref="L16:O16"/>
    <mergeCell ref="D1:V1"/>
    <mergeCell ref="F6:M6"/>
    <mergeCell ref="N6:V6"/>
    <mergeCell ref="N8:R8"/>
    <mergeCell ref="E2:E4"/>
    <mergeCell ref="F2:V4"/>
    <mergeCell ref="S8:V8"/>
    <mergeCell ref="F8:M8"/>
    <mergeCell ref="B2:C2"/>
    <mergeCell ref="B3:B4"/>
    <mergeCell ref="C3:C4"/>
    <mergeCell ref="F9:G9"/>
    <mergeCell ref="S10:V10"/>
    <mergeCell ref="M9:N9"/>
    <mergeCell ref="E10:E11"/>
    <mergeCell ref="F11:H11"/>
    <mergeCell ref="I11:M11"/>
    <mergeCell ref="F10:H10"/>
    <mergeCell ref="I10:M10"/>
    <mergeCell ref="N10:R10"/>
    <mergeCell ref="S7:V7"/>
    <mergeCell ref="D25:V25"/>
    <mergeCell ref="B6:B7"/>
    <mergeCell ref="F7:M7"/>
    <mergeCell ref="N7:R7"/>
    <mergeCell ref="B18:B23"/>
    <mergeCell ref="C12:C13"/>
    <mergeCell ref="C21:C23"/>
    <mergeCell ref="N11:R11"/>
    <mergeCell ref="S11:V11"/>
    <mergeCell ref="S12:V12"/>
    <mergeCell ref="S15:V15"/>
    <mergeCell ref="F23:J23"/>
    <mergeCell ref="K23:R23"/>
    <mergeCell ref="S13:V13"/>
    <mergeCell ref="E12:E13"/>
    <mergeCell ref="S14:V14"/>
  </mergeCells>
  <printOptions horizontalCentered="1"/>
  <pageMargins left="0.23622047244094491" right="0.23622047244094491" top="0.39370078740157483" bottom="0.39370078740157483" header="0.31496062992125984" footer="0.31496062992125984"/>
  <pageSetup paperSize="9" scale="70" fitToWidth="0" orientation="landscape" r:id="rId1"/>
  <headerFooter>
    <oddFooter>&amp;C_x000D_&amp;1#&amp;"Calibri"&amp;10&amp;K0000FF Restricted Use - À usage restreint</oddFooter>
  </headerFooter>
  <customProperties>
    <customPr name="Footnotes" r:id="rId2"/>
    <customPr name="PrintArea" r:id="rId3"/>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8"/>
  <dimension ref="A1:X34"/>
  <sheetViews>
    <sheetView zoomScale="70" zoomScaleNormal="70" workbookViewId="0">
      <selection activeCell="W1" sqref="W1"/>
    </sheetView>
  </sheetViews>
  <sheetFormatPr defaultColWidth="9.1796875" defaultRowHeight="10" x14ac:dyDescent="0.25"/>
  <cols>
    <col min="1" max="1" width="4" style="26" customWidth="1"/>
    <col min="2" max="2" width="9.26953125" style="26" customWidth="1"/>
    <col min="3" max="3" width="8.1796875" style="26" customWidth="1"/>
    <col min="4" max="4" width="50.7265625" style="26" customWidth="1"/>
    <col min="5" max="5" width="6.7265625" style="26" customWidth="1"/>
    <col min="6" max="6" width="15" style="26" customWidth="1"/>
    <col min="7" max="7" width="6.7265625" style="26" customWidth="1"/>
    <col min="8" max="14" width="5" style="26" customWidth="1"/>
    <col min="15" max="15" width="3.81640625" style="26" customWidth="1"/>
    <col min="16" max="16" width="5" style="26" customWidth="1"/>
    <col min="17" max="17" width="6.453125" style="26" customWidth="1"/>
    <col min="18" max="18" width="7.26953125" style="26" customWidth="1"/>
    <col min="19" max="19" width="3.26953125" style="26" customWidth="1"/>
    <col min="20" max="20" width="5.453125" style="26" customWidth="1"/>
    <col min="21" max="21" width="5" style="26" customWidth="1"/>
    <col min="22" max="22" width="6.453125" style="26" customWidth="1"/>
    <col min="23" max="23" width="24.1796875" style="36" customWidth="1"/>
    <col min="24" max="16384" width="9.1796875" style="26"/>
  </cols>
  <sheetData>
    <row r="1" spans="1:23" ht="27.75" customHeight="1" thickBot="1" x14ac:dyDescent="0.3">
      <c r="A1" s="29"/>
      <c r="B1" s="29"/>
      <c r="C1" s="29"/>
      <c r="D1" s="969" t="s">
        <v>429</v>
      </c>
      <c r="E1" s="970"/>
      <c r="F1" s="970"/>
      <c r="G1" s="970"/>
      <c r="H1" s="970"/>
      <c r="I1" s="970"/>
      <c r="J1" s="970"/>
      <c r="K1" s="970"/>
      <c r="L1" s="970"/>
      <c r="M1" s="970"/>
      <c r="N1" s="970"/>
      <c r="O1" s="970"/>
      <c r="P1" s="970"/>
      <c r="Q1" s="970"/>
      <c r="R1" s="970"/>
      <c r="S1" s="970"/>
      <c r="T1" s="970"/>
      <c r="U1" s="970"/>
      <c r="V1" s="971"/>
      <c r="W1" s="13" t="s">
        <v>953</v>
      </c>
    </row>
    <row r="2" spans="1:23" ht="22.5" customHeight="1" x14ac:dyDescent="0.25">
      <c r="A2" s="29"/>
      <c r="B2" s="1290" t="s">
        <v>211</v>
      </c>
      <c r="C2" s="1291"/>
      <c r="D2" s="84"/>
      <c r="E2" s="1051" t="s">
        <v>225</v>
      </c>
      <c r="F2" s="1061" t="s">
        <v>9</v>
      </c>
      <c r="G2" s="1061"/>
      <c r="H2" s="1061"/>
      <c r="I2" s="1061"/>
      <c r="J2" s="1061"/>
      <c r="K2" s="1061"/>
      <c r="L2" s="1061"/>
      <c r="M2" s="1061"/>
      <c r="N2" s="1061"/>
      <c r="O2" s="1061"/>
      <c r="P2" s="1061"/>
      <c r="Q2" s="1061"/>
      <c r="R2" s="1061"/>
      <c r="S2" s="1061"/>
      <c r="T2" s="1061"/>
      <c r="U2" s="1061"/>
      <c r="V2" s="1062"/>
      <c r="W2" s="13"/>
    </row>
    <row r="3" spans="1:23" ht="12.5" x14ac:dyDescent="0.25">
      <c r="A3" s="29"/>
      <c r="B3" s="1285" t="s">
        <v>212</v>
      </c>
      <c r="C3" s="1285" t="s">
        <v>220</v>
      </c>
      <c r="D3" s="84"/>
      <c r="E3" s="1051"/>
      <c r="F3" s="1061"/>
      <c r="G3" s="1061"/>
      <c r="H3" s="1061"/>
      <c r="I3" s="1061"/>
      <c r="J3" s="1061"/>
      <c r="K3" s="1061"/>
      <c r="L3" s="1061"/>
      <c r="M3" s="1061"/>
      <c r="N3" s="1061"/>
      <c r="O3" s="1061"/>
      <c r="P3" s="1061"/>
      <c r="Q3" s="1061"/>
      <c r="R3" s="1061"/>
      <c r="S3" s="1061"/>
      <c r="T3" s="1061"/>
      <c r="U3" s="1061"/>
      <c r="V3" s="1062"/>
      <c r="W3" s="13"/>
    </row>
    <row r="4" spans="1:23" ht="33.75" customHeight="1" thickBot="1" x14ac:dyDescent="0.3">
      <c r="B4" s="1270"/>
      <c r="C4" s="1270" t="s">
        <v>213</v>
      </c>
      <c r="D4" s="9"/>
      <c r="E4" s="945"/>
      <c r="F4" s="1064"/>
      <c r="G4" s="1064"/>
      <c r="H4" s="1064"/>
      <c r="I4" s="1064"/>
      <c r="J4" s="1064"/>
      <c r="K4" s="1064"/>
      <c r="L4" s="1064"/>
      <c r="M4" s="1064"/>
      <c r="N4" s="1064"/>
      <c r="O4" s="1064"/>
      <c r="P4" s="1064"/>
      <c r="Q4" s="1064"/>
      <c r="R4" s="1064"/>
      <c r="S4" s="1064"/>
      <c r="T4" s="1064"/>
      <c r="U4" s="1064"/>
      <c r="V4" s="1065"/>
      <c r="W4" s="68"/>
    </row>
    <row r="5" spans="1:23" ht="24" customHeight="1" x14ac:dyDescent="0.25">
      <c r="B5" s="107"/>
      <c r="C5" s="108"/>
      <c r="D5" s="22"/>
      <c r="E5" s="673" t="s">
        <v>216</v>
      </c>
      <c r="F5" s="118"/>
      <c r="G5" s="117" t="s">
        <v>216</v>
      </c>
      <c r="H5" s="171"/>
      <c r="I5" s="171"/>
      <c r="J5" s="171"/>
      <c r="K5" s="171"/>
      <c r="L5" s="171"/>
      <c r="M5" s="171"/>
      <c r="N5" s="171"/>
      <c r="O5" s="171"/>
      <c r="P5" s="171"/>
      <c r="Q5" s="117" t="s">
        <v>216</v>
      </c>
      <c r="R5" s="171"/>
      <c r="S5" s="171"/>
      <c r="T5" s="171"/>
      <c r="U5" s="171"/>
      <c r="V5" s="112"/>
      <c r="W5" s="37"/>
    </row>
    <row r="6" spans="1:23" ht="12.5" x14ac:dyDescent="0.25">
      <c r="B6" s="107"/>
      <c r="C6" s="108"/>
      <c r="D6" s="22"/>
      <c r="E6" s="124" t="s">
        <v>217</v>
      </c>
      <c r="F6" s="141"/>
      <c r="G6" s="110" t="s">
        <v>217</v>
      </c>
      <c r="H6" s="173"/>
      <c r="I6" s="172"/>
      <c r="J6" s="172"/>
      <c r="K6" s="172"/>
      <c r="L6" s="172"/>
      <c r="M6" s="172"/>
      <c r="N6" s="172"/>
      <c r="O6" s="172"/>
      <c r="P6" s="174"/>
      <c r="Q6" s="110" t="s">
        <v>217</v>
      </c>
      <c r="R6" s="171"/>
      <c r="S6" s="171"/>
      <c r="T6" s="171"/>
      <c r="U6" s="171"/>
      <c r="V6" s="112"/>
      <c r="W6" s="37"/>
    </row>
    <row r="7" spans="1:23" ht="40" x14ac:dyDescent="0.25">
      <c r="B7" s="1286" t="s">
        <v>642</v>
      </c>
      <c r="C7" s="108"/>
      <c r="D7" s="401" t="s">
        <v>450</v>
      </c>
      <c r="E7" s="131"/>
      <c r="F7" s="113" t="s">
        <v>94</v>
      </c>
      <c r="G7" s="116"/>
      <c r="H7" s="1146" t="s">
        <v>2</v>
      </c>
      <c r="I7" s="1129"/>
      <c r="J7" s="1129"/>
      <c r="K7" s="1129"/>
      <c r="L7" s="1129"/>
      <c r="M7" s="1129"/>
      <c r="N7" s="1129"/>
      <c r="O7" s="1129"/>
      <c r="P7" s="1180"/>
      <c r="Q7" s="88"/>
      <c r="R7" s="1141" t="s">
        <v>3</v>
      </c>
      <c r="S7" s="1115"/>
      <c r="T7" s="1115"/>
      <c r="U7" s="1115"/>
      <c r="V7" s="1116"/>
      <c r="W7" s="675"/>
    </row>
    <row r="8" spans="1:23" ht="21" customHeight="1" x14ac:dyDescent="0.25">
      <c r="B8" s="1286"/>
      <c r="C8" s="125" t="s">
        <v>84</v>
      </c>
      <c r="D8" s="401"/>
      <c r="E8" s="132">
        <f>1/11</f>
        <v>9.0909090909090912E-2</v>
      </c>
      <c r="F8" s="119">
        <v>6</v>
      </c>
      <c r="G8" s="182"/>
      <c r="H8" s="185"/>
      <c r="I8" s="183"/>
      <c r="J8" s="183"/>
      <c r="K8" s="183"/>
      <c r="L8" s="183"/>
      <c r="M8" s="183"/>
      <c r="N8" s="191"/>
      <c r="O8" s="183"/>
      <c r="P8" s="192"/>
      <c r="Q8" s="54"/>
      <c r="R8" s="1134" t="s">
        <v>454</v>
      </c>
      <c r="S8" s="1135"/>
      <c r="T8" s="1135"/>
      <c r="U8" s="1135"/>
      <c r="V8" s="1136"/>
      <c r="W8" s="37"/>
    </row>
    <row r="9" spans="1:23" ht="49.9" customHeight="1" x14ac:dyDescent="0.2">
      <c r="B9" s="1286"/>
      <c r="C9" s="108"/>
      <c r="D9" s="401" t="s">
        <v>640</v>
      </c>
      <c r="E9" s="131"/>
      <c r="F9" s="115" t="s">
        <v>95</v>
      </c>
      <c r="G9" s="186"/>
      <c r="H9" s="1146" t="s">
        <v>2</v>
      </c>
      <c r="I9" s="1129"/>
      <c r="J9" s="1129"/>
      <c r="K9" s="1129"/>
      <c r="L9" s="1129"/>
      <c r="M9" s="1129"/>
      <c r="N9" s="1128" t="s">
        <v>3</v>
      </c>
      <c r="O9" s="1129"/>
      <c r="P9" s="1180"/>
      <c r="Q9" s="54"/>
      <c r="R9" s="1146" t="s">
        <v>95</v>
      </c>
      <c r="S9" s="1129"/>
      <c r="T9" s="1129"/>
      <c r="U9" s="1129"/>
      <c r="V9" s="1130"/>
      <c r="W9" s="675" t="s">
        <v>764</v>
      </c>
    </row>
    <row r="10" spans="1:23" ht="12.75" customHeight="1" x14ac:dyDescent="0.25">
      <c r="B10" s="1286"/>
      <c r="C10" s="126" t="s">
        <v>84</v>
      </c>
      <c r="D10" s="401"/>
      <c r="E10" s="131"/>
      <c r="F10" s="119" t="s">
        <v>454</v>
      </c>
      <c r="G10" s="132">
        <f>(1/10)*(1/3)</f>
        <v>3.3333333333333333E-2</v>
      </c>
      <c r="H10" s="1134">
        <v>0</v>
      </c>
      <c r="I10" s="1135"/>
      <c r="J10" s="1135"/>
      <c r="K10" s="1135"/>
      <c r="L10" s="1135"/>
      <c r="M10" s="1135"/>
      <c r="N10" s="1181">
        <v>6</v>
      </c>
      <c r="O10" s="1135"/>
      <c r="P10" s="1182"/>
      <c r="Q10" s="54"/>
      <c r="R10" s="1134" t="s">
        <v>454</v>
      </c>
      <c r="S10" s="1135"/>
      <c r="T10" s="1135"/>
      <c r="U10" s="1135"/>
      <c r="V10" s="1136"/>
      <c r="W10" s="37"/>
    </row>
    <row r="11" spans="1:23" ht="22.5" customHeight="1" x14ac:dyDescent="0.2">
      <c r="B11" s="1286"/>
      <c r="C11" s="108"/>
      <c r="D11" s="401" t="s">
        <v>244</v>
      </c>
      <c r="E11" s="131"/>
      <c r="F11" s="115" t="s">
        <v>95</v>
      </c>
      <c r="G11" s="186"/>
      <c r="H11" s="1146" t="s">
        <v>2</v>
      </c>
      <c r="I11" s="1129"/>
      <c r="J11" s="1128" t="s">
        <v>99</v>
      </c>
      <c r="K11" s="1150"/>
      <c r="L11" s="1128" t="s">
        <v>3</v>
      </c>
      <c r="M11" s="1150"/>
      <c r="N11" s="1128" t="s">
        <v>100</v>
      </c>
      <c r="O11" s="1129"/>
      <c r="P11" s="1180"/>
      <c r="Q11" s="54"/>
      <c r="R11" s="1146" t="s">
        <v>95</v>
      </c>
      <c r="S11" s="1129"/>
      <c r="T11" s="1129"/>
      <c r="U11" s="1129"/>
      <c r="V11" s="1130"/>
      <c r="W11" s="675" t="s">
        <v>765</v>
      </c>
    </row>
    <row r="12" spans="1:23" ht="36" customHeight="1" x14ac:dyDescent="0.25">
      <c r="B12" s="1286"/>
      <c r="C12" s="126" t="s">
        <v>84</v>
      </c>
      <c r="D12" s="401"/>
      <c r="E12" s="131"/>
      <c r="F12" s="119" t="s">
        <v>454</v>
      </c>
      <c r="G12" s="132">
        <f>(1/10)*(1/3)</f>
        <v>3.3333333333333333E-2</v>
      </c>
      <c r="H12" s="1117">
        <v>0</v>
      </c>
      <c r="I12" s="1118"/>
      <c r="J12" s="1203">
        <v>2</v>
      </c>
      <c r="K12" s="1151"/>
      <c r="L12" s="1181">
        <v>6</v>
      </c>
      <c r="M12" s="1289"/>
      <c r="N12" s="1181" t="s">
        <v>454</v>
      </c>
      <c r="O12" s="1135"/>
      <c r="P12" s="1182"/>
      <c r="Q12" s="54"/>
      <c r="R12" s="1134" t="s">
        <v>454</v>
      </c>
      <c r="S12" s="1135"/>
      <c r="T12" s="1135"/>
      <c r="U12" s="1135"/>
      <c r="V12" s="1136"/>
      <c r="W12" s="37"/>
    </row>
    <row r="13" spans="1:23" ht="53.25" customHeight="1" x14ac:dyDescent="0.2">
      <c r="B13" s="1286"/>
      <c r="C13" s="108"/>
      <c r="D13" s="401" t="s">
        <v>604</v>
      </c>
      <c r="E13" s="131"/>
      <c r="F13" s="115" t="s">
        <v>95</v>
      </c>
      <c r="G13" s="186"/>
      <c r="H13" s="143" t="s">
        <v>2</v>
      </c>
      <c r="I13" s="182" t="s">
        <v>3</v>
      </c>
      <c r="J13" s="143" t="s">
        <v>2</v>
      </c>
      <c r="K13" s="188" t="s">
        <v>3</v>
      </c>
      <c r="L13" s="1128" t="s">
        <v>100</v>
      </c>
      <c r="M13" s="1150"/>
      <c r="N13" s="1128" t="s">
        <v>100</v>
      </c>
      <c r="O13" s="1129"/>
      <c r="P13" s="1180"/>
      <c r="Q13" s="54"/>
      <c r="R13" s="1146" t="s">
        <v>95</v>
      </c>
      <c r="S13" s="1129"/>
      <c r="T13" s="1129"/>
      <c r="U13" s="1129"/>
      <c r="V13" s="1130"/>
      <c r="W13" s="675" t="s">
        <v>766</v>
      </c>
    </row>
    <row r="14" spans="1:23" ht="35.5" customHeight="1" x14ac:dyDescent="0.25">
      <c r="B14" s="1286"/>
      <c r="C14" s="126" t="s">
        <v>84</v>
      </c>
      <c r="D14" s="401"/>
      <c r="E14" s="131"/>
      <c r="F14" s="119" t="s">
        <v>454</v>
      </c>
      <c r="G14" s="142">
        <f>(1/10)*(1/3)</f>
        <v>3.3333333333333333E-2</v>
      </c>
      <c r="H14" s="122">
        <v>0</v>
      </c>
      <c r="I14" s="176">
        <v>6</v>
      </c>
      <c r="J14" s="122">
        <v>0</v>
      </c>
      <c r="K14" s="177">
        <v>6</v>
      </c>
      <c r="L14" s="1202" t="s">
        <v>454</v>
      </c>
      <c r="M14" s="1224"/>
      <c r="N14" s="1202" t="s">
        <v>454</v>
      </c>
      <c r="O14" s="1168"/>
      <c r="P14" s="1179"/>
      <c r="Q14" s="54"/>
      <c r="R14" s="1134" t="s">
        <v>454</v>
      </c>
      <c r="S14" s="1135"/>
      <c r="T14" s="1135"/>
      <c r="U14" s="1135"/>
      <c r="V14" s="1136"/>
      <c r="W14" s="37"/>
    </row>
    <row r="15" spans="1:23" ht="40" x14ac:dyDescent="0.2">
      <c r="B15" s="1286"/>
      <c r="C15" s="108"/>
      <c r="D15" s="401" t="s">
        <v>641</v>
      </c>
      <c r="E15" s="131"/>
      <c r="F15" s="115" t="s">
        <v>94</v>
      </c>
      <c r="G15" s="186"/>
      <c r="H15" s="1209" t="s">
        <v>95</v>
      </c>
      <c r="I15" s="1200"/>
      <c r="J15" s="1200"/>
      <c r="K15" s="1200"/>
      <c r="L15" s="1200"/>
      <c r="M15" s="1200"/>
      <c r="N15" s="1200"/>
      <c r="O15" s="1200"/>
      <c r="P15" s="1201"/>
      <c r="Q15" s="54"/>
      <c r="R15" s="1141" t="s">
        <v>2</v>
      </c>
      <c r="S15" s="1115"/>
      <c r="T15" s="1223"/>
      <c r="U15" s="1115" t="s">
        <v>3</v>
      </c>
      <c r="V15" s="1116"/>
      <c r="W15" s="675" t="s">
        <v>767</v>
      </c>
    </row>
    <row r="16" spans="1:23" ht="12.75" customHeight="1" x14ac:dyDescent="0.25">
      <c r="B16" s="1286"/>
      <c r="C16" s="108" t="s">
        <v>84</v>
      </c>
      <c r="D16" s="401"/>
      <c r="E16" s="131"/>
      <c r="F16" s="119" t="s">
        <v>454</v>
      </c>
      <c r="G16" s="182"/>
      <c r="H16" s="1134" t="s">
        <v>454</v>
      </c>
      <c r="I16" s="1135"/>
      <c r="J16" s="1135"/>
      <c r="K16" s="1135"/>
      <c r="L16" s="1135"/>
      <c r="M16" s="1135"/>
      <c r="N16" s="1135"/>
      <c r="O16" s="1135"/>
      <c r="P16" s="1135"/>
      <c r="Q16" s="144">
        <f>(1/10)*(1/2)</f>
        <v>0.05</v>
      </c>
      <c r="R16" s="1134">
        <v>6</v>
      </c>
      <c r="S16" s="1135"/>
      <c r="T16" s="1289"/>
      <c r="U16" s="1135">
        <v>0</v>
      </c>
      <c r="V16" s="1136"/>
      <c r="W16" s="37"/>
    </row>
    <row r="17" spans="2:24" ht="20" x14ac:dyDescent="0.2">
      <c r="B17" s="1286"/>
      <c r="C17" s="108"/>
      <c r="D17" s="401" t="s">
        <v>154</v>
      </c>
      <c r="E17" s="131"/>
      <c r="F17" s="115" t="s">
        <v>95</v>
      </c>
      <c r="G17" s="186"/>
      <c r="H17" s="1209" t="s">
        <v>95</v>
      </c>
      <c r="I17" s="1200"/>
      <c r="J17" s="1200"/>
      <c r="K17" s="1200"/>
      <c r="L17" s="1200"/>
      <c r="M17" s="1200"/>
      <c r="N17" s="1200"/>
      <c r="O17" s="1200"/>
      <c r="P17" s="1201"/>
      <c r="Q17" s="54"/>
      <c r="R17" s="120" t="s">
        <v>2</v>
      </c>
      <c r="S17" s="1124" t="s">
        <v>3</v>
      </c>
      <c r="T17" s="1125"/>
      <c r="U17" s="1129" t="s">
        <v>100</v>
      </c>
      <c r="V17" s="1130"/>
      <c r="W17" s="675" t="s">
        <v>768</v>
      </c>
    </row>
    <row r="18" spans="2:24" ht="22.15" customHeight="1" x14ac:dyDescent="0.25">
      <c r="B18" s="1286"/>
      <c r="C18" s="108" t="s">
        <v>84</v>
      </c>
      <c r="D18" s="80"/>
      <c r="E18" s="131"/>
      <c r="F18" s="119" t="s">
        <v>454</v>
      </c>
      <c r="G18" s="187"/>
      <c r="H18" s="1178" t="s">
        <v>454</v>
      </c>
      <c r="I18" s="1168"/>
      <c r="J18" s="1168"/>
      <c r="K18" s="1168"/>
      <c r="L18" s="1168"/>
      <c r="M18" s="1168"/>
      <c r="N18" s="1168"/>
      <c r="O18" s="1168"/>
      <c r="P18" s="1179"/>
      <c r="Q18" s="128">
        <f>(1/10)*(1/2)</f>
        <v>0.05</v>
      </c>
      <c r="R18" s="122">
        <v>6</v>
      </c>
      <c r="S18" s="1168">
        <v>0</v>
      </c>
      <c r="T18" s="1224"/>
      <c r="U18" s="1168" t="s">
        <v>454</v>
      </c>
      <c r="V18" s="1169"/>
      <c r="W18" s="37"/>
    </row>
    <row r="19" spans="2:24" ht="35.15" customHeight="1" x14ac:dyDescent="0.25">
      <c r="B19" s="198"/>
      <c r="C19" s="195"/>
      <c r="D19" s="199"/>
      <c r="E19" s="164"/>
      <c r="F19" s="1295" t="s">
        <v>600</v>
      </c>
      <c r="G19" s="1296"/>
      <c r="H19" s="1296"/>
      <c r="I19" s="1296"/>
      <c r="J19" s="1296" t="s">
        <v>599</v>
      </c>
      <c r="K19" s="1296"/>
      <c r="L19" s="1296"/>
      <c r="M19" s="1296"/>
      <c r="N19" s="1296"/>
      <c r="O19" s="1296"/>
      <c r="P19" s="1296"/>
      <c r="Q19" s="1296"/>
      <c r="R19" s="1296"/>
      <c r="S19" s="1238" t="s">
        <v>3</v>
      </c>
      <c r="T19" s="1238"/>
      <c r="U19" s="1238"/>
      <c r="V19" s="1239"/>
      <c r="W19" s="37"/>
    </row>
    <row r="20" spans="2:24" ht="50.25" customHeight="1" x14ac:dyDescent="0.25">
      <c r="B20" s="197" t="s">
        <v>245</v>
      </c>
      <c r="C20" s="195"/>
      <c r="D20" s="401" t="s">
        <v>769</v>
      </c>
      <c r="E20" s="669">
        <f>(1/11)</f>
        <v>9.0909090909090912E-2</v>
      </c>
      <c r="F20" s="1292">
        <v>0</v>
      </c>
      <c r="G20" s="1293"/>
      <c r="H20" s="1293"/>
      <c r="I20" s="1293"/>
      <c r="J20" s="1293">
        <v>2</v>
      </c>
      <c r="K20" s="1293"/>
      <c r="L20" s="1293"/>
      <c r="M20" s="1293"/>
      <c r="N20" s="1293"/>
      <c r="O20" s="1293"/>
      <c r="P20" s="1293"/>
      <c r="Q20" s="1293"/>
      <c r="R20" s="1293"/>
      <c r="S20" s="1293">
        <v>6</v>
      </c>
      <c r="T20" s="1293"/>
      <c r="U20" s="1293"/>
      <c r="V20" s="1294"/>
      <c r="W20" s="675" t="s">
        <v>770</v>
      </c>
    </row>
    <row r="21" spans="2:24" ht="22.15" customHeight="1" x14ac:dyDescent="0.25">
      <c r="B21" s="1286" t="s">
        <v>245</v>
      </c>
      <c r="C21" s="127"/>
      <c r="D21" s="401" t="s">
        <v>185</v>
      </c>
      <c r="E21" s="124"/>
      <c r="F21" s="1273" t="s">
        <v>2</v>
      </c>
      <c r="G21" s="1067"/>
      <c r="H21" s="1067"/>
      <c r="I21" s="1067"/>
      <c r="J21" s="1067"/>
      <c r="K21" s="1067"/>
      <c r="L21" s="1067"/>
      <c r="M21" s="1067"/>
      <c r="N21" s="1067"/>
      <c r="O21" s="1067"/>
      <c r="P21" s="1284"/>
      <c r="Q21" s="173"/>
      <c r="R21" s="1067" t="s">
        <v>3</v>
      </c>
      <c r="S21" s="1067"/>
      <c r="T21" s="1067"/>
      <c r="U21" s="175"/>
      <c r="V21" s="245"/>
      <c r="W21" s="349" t="s">
        <v>771</v>
      </c>
    </row>
    <row r="22" spans="2:24" ht="22.15" customHeight="1" x14ac:dyDescent="0.25">
      <c r="B22" s="1287"/>
      <c r="C22" s="108"/>
      <c r="D22" s="535" t="s">
        <v>105</v>
      </c>
      <c r="E22" s="124"/>
      <c r="F22" s="1230" t="s">
        <v>2</v>
      </c>
      <c r="G22" s="1092"/>
      <c r="H22" s="1092"/>
      <c r="I22" s="1092"/>
      <c r="J22" s="1092" t="s">
        <v>3</v>
      </c>
      <c r="K22" s="1092"/>
      <c r="L22" s="1092"/>
      <c r="M22" s="1092"/>
      <c r="N22" s="1092"/>
      <c r="O22" s="1092"/>
      <c r="P22" s="1231"/>
      <c r="Q22" s="243"/>
      <c r="R22" s="1092" t="s">
        <v>53</v>
      </c>
      <c r="S22" s="1092"/>
      <c r="T22" s="1092"/>
      <c r="U22" s="235"/>
      <c r="V22" s="247"/>
      <c r="W22" s="349" t="s">
        <v>772</v>
      </c>
    </row>
    <row r="23" spans="2:24" ht="15.75" customHeight="1" thickBot="1" x14ac:dyDescent="0.3">
      <c r="B23" s="1288"/>
      <c r="C23" s="92"/>
      <c r="D23" s="452"/>
      <c r="E23" s="147">
        <f>(1/11)</f>
        <v>9.0909090909090912E-2</v>
      </c>
      <c r="F23" s="1232">
        <v>0</v>
      </c>
      <c r="G23" s="1233"/>
      <c r="H23" s="1233"/>
      <c r="I23" s="1233"/>
      <c r="J23" s="1233">
        <v>4</v>
      </c>
      <c r="K23" s="1233"/>
      <c r="L23" s="1233"/>
      <c r="M23" s="1233"/>
      <c r="N23" s="1233"/>
      <c r="O23" s="1233"/>
      <c r="P23" s="1234"/>
      <c r="Q23" s="208"/>
      <c r="R23" s="1283">
        <v>6</v>
      </c>
      <c r="S23" s="1283"/>
      <c r="T23" s="1283"/>
      <c r="U23" s="193"/>
      <c r="V23" s="246"/>
      <c r="W23" s="83"/>
    </row>
    <row r="24" spans="2:24" ht="15" customHeight="1" thickBot="1" x14ac:dyDescent="0.25">
      <c r="B24" s="151"/>
      <c r="C24" s="152"/>
      <c r="D24" s="165" t="s">
        <v>0</v>
      </c>
      <c r="E24" s="973" t="s">
        <v>214</v>
      </c>
      <c r="F24" s="973"/>
      <c r="G24" s="973"/>
      <c r="H24" s="973"/>
      <c r="I24" s="973"/>
      <c r="J24" s="973"/>
      <c r="K24" s="973"/>
      <c r="L24" s="973"/>
      <c r="M24" s="973"/>
      <c r="N24" s="973"/>
      <c r="O24" s="973"/>
      <c r="P24" s="973"/>
      <c r="Q24" s="973"/>
      <c r="R24" s="973"/>
      <c r="S24" s="973"/>
      <c r="T24" s="973"/>
      <c r="U24" s="973"/>
      <c r="V24" s="973"/>
      <c r="W24" s="62"/>
      <c r="X24" s="18"/>
    </row>
    <row r="25" spans="2:24" ht="27" customHeight="1" x14ac:dyDescent="0.25">
      <c r="D25" s="1255" t="s">
        <v>419</v>
      </c>
      <c r="E25" s="1256"/>
      <c r="F25" s="1256"/>
      <c r="G25" s="1256"/>
      <c r="H25" s="1256"/>
      <c r="I25" s="1256"/>
      <c r="J25" s="1256"/>
      <c r="K25" s="1256"/>
      <c r="L25" s="1256"/>
      <c r="M25" s="1256"/>
      <c r="N25" s="1256"/>
      <c r="O25" s="1256"/>
      <c r="P25" s="1256"/>
      <c r="Q25" s="1256"/>
      <c r="R25" s="1256"/>
      <c r="S25" s="1256"/>
      <c r="T25" s="1256"/>
      <c r="U25" s="1256"/>
      <c r="V25" s="1256"/>
      <c r="W25" s="1256"/>
      <c r="X25" s="18"/>
    </row>
    <row r="26" spans="2:24" ht="10.5" x14ac:dyDescent="0.2">
      <c r="D26" s="1282" t="s">
        <v>449</v>
      </c>
      <c r="E26" s="1282"/>
      <c r="F26" s="1282"/>
      <c r="G26" s="1282"/>
      <c r="H26" s="1282"/>
      <c r="I26" s="1282"/>
      <c r="J26" s="1282"/>
      <c r="K26" s="1282"/>
      <c r="L26" s="1282"/>
      <c r="M26" s="1282"/>
      <c r="N26" s="1282"/>
      <c r="O26" s="1282"/>
      <c r="P26" s="1282"/>
      <c r="Q26" s="1282"/>
      <c r="R26" s="1282"/>
      <c r="S26" s="1282"/>
      <c r="T26" s="1282"/>
      <c r="U26" s="1282"/>
      <c r="V26" s="79"/>
      <c r="W26" s="41"/>
      <c r="X26" s="18"/>
    </row>
    <row r="27" spans="2:24" ht="10.5" x14ac:dyDescent="0.2">
      <c r="D27" s="670" t="s">
        <v>638</v>
      </c>
      <c r="E27" s="671"/>
      <c r="F27" s="671"/>
      <c r="G27" s="671"/>
      <c r="H27" s="671"/>
      <c r="I27" s="671"/>
      <c r="J27" s="671"/>
      <c r="K27" s="671"/>
      <c r="L27" s="671"/>
      <c r="M27" s="671"/>
      <c r="N27" s="671"/>
      <c r="O27" s="671"/>
      <c r="P27" s="671"/>
      <c r="Q27" s="671"/>
      <c r="R27" s="671"/>
      <c r="S27" s="671"/>
      <c r="T27" s="671"/>
      <c r="U27" s="671"/>
      <c r="V27" s="671"/>
      <c r="W27" s="41"/>
      <c r="X27" s="18"/>
    </row>
    <row r="28" spans="2:24" x14ac:dyDescent="0.2">
      <c r="D28" s="1282" t="s">
        <v>605</v>
      </c>
      <c r="E28" s="1282"/>
      <c r="F28" s="1282"/>
      <c r="G28" s="1282"/>
      <c r="H28" s="1282"/>
      <c r="I28" s="1282"/>
      <c r="J28" s="1282"/>
      <c r="K28" s="1282"/>
      <c r="L28" s="1282"/>
      <c r="M28" s="1282"/>
      <c r="N28" s="1282"/>
      <c r="O28" s="1282"/>
      <c r="P28" s="1282"/>
      <c r="Q28" s="1282"/>
      <c r="R28" s="1282"/>
      <c r="S28" s="1282"/>
      <c r="T28" s="1282"/>
      <c r="U28" s="1282"/>
      <c r="V28" s="18"/>
      <c r="X28" s="18"/>
    </row>
    <row r="29" spans="2:24" x14ac:dyDescent="0.25">
      <c r="D29" s="1176" t="s">
        <v>634</v>
      </c>
      <c r="E29" s="1176"/>
      <c r="F29" s="1176"/>
      <c r="G29" s="1176"/>
      <c r="H29" s="1176"/>
      <c r="I29" s="1176"/>
      <c r="J29" s="1176"/>
      <c r="K29" s="1176"/>
      <c r="L29" s="1176"/>
      <c r="M29" s="1176"/>
      <c r="N29" s="1176"/>
      <c r="O29" s="1176"/>
      <c r="P29" s="1176"/>
      <c r="Q29" s="1176"/>
      <c r="R29" s="1176"/>
      <c r="S29" s="1176"/>
      <c r="T29" s="1176"/>
      <c r="U29" s="1176"/>
      <c r="V29" s="1176"/>
      <c r="W29" s="1176"/>
    </row>
    <row r="31" spans="2:24" x14ac:dyDescent="0.25">
      <c r="D31" s="218"/>
    </row>
    <row r="34" spans="15:22" x14ac:dyDescent="0.25">
      <c r="O34" s="18"/>
      <c r="P34" s="18"/>
      <c r="Q34" s="18"/>
      <c r="R34" s="18"/>
      <c r="S34" s="18"/>
      <c r="T34" s="18"/>
      <c r="U34" s="18"/>
      <c r="V34" s="18"/>
    </row>
  </sheetData>
  <mergeCells count="64">
    <mergeCell ref="F20:I20"/>
    <mergeCell ref="S20:V20"/>
    <mergeCell ref="J20:R20"/>
    <mergeCell ref="U18:V18"/>
    <mergeCell ref="U16:V16"/>
    <mergeCell ref="U17:V17"/>
    <mergeCell ref="F19:I19"/>
    <mergeCell ref="J19:R19"/>
    <mergeCell ref="S19:V19"/>
    <mergeCell ref="B2:C2"/>
    <mergeCell ref="B7:B18"/>
    <mergeCell ref="L11:M11"/>
    <mergeCell ref="L12:M12"/>
    <mergeCell ref="L13:M13"/>
    <mergeCell ref="L14:M14"/>
    <mergeCell ref="H18:P18"/>
    <mergeCell ref="N13:P13"/>
    <mergeCell ref="N14:P14"/>
    <mergeCell ref="H15:P15"/>
    <mergeCell ref="H16:P16"/>
    <mergeCell ref="H17:P17"/>
    <mergeCell ref="D1:V1"/>
    <mergeCell ref="F2:V4"/>
    <mergeCell ref="E2:E4"/>
    <mergeCell ref="H12:I12"/>
    <mergeCell ref="J12:K12"/>
    <mergeCell ref="N12:P12"/>
    <mergeCell ref="H7:P7"/>
    <mergeCell ref="H9:M9"/>
    <mergeCell ref="N9:P9"/>
    <mergeCell ref="H10:M10"/>
    <mergeCell ref="N10:P10"/>
    <mergeCell ref="H11:I11"/>
    <mergeCell ref="J11:K11"/>
    <mergeCell ref="N11:P11"/>
    <mergeCell ref="R7:V7"/>
    <mergeCell ref="R8:V8"/>
    <mergeCell ref="D28:U28"/>
    <mergeCell ref="D29:W29"/>
    <mergeCell ref="R9:V9"/>
    <mergeCell ref="R10:V10"/>
    <mergeCell ref="B3:B4"/>
    <mergeCell ref="C3:C4"/>
    <mergeCell ref="B21:B23"/>
    <mergeCell ref="R11:V11"/>
    <mergeCell ref="R15:T15"/>
    <mergeCell ref="R16:T16"/>
    <mergeCell ref="S17:T17"/>
    <mergeCell ref="S18:T18"/>
    <mergeCell ref="R12:V12"/>
    <mergeCell ref="R13:V13"/>
    <mergeCell ref="R14:V14"/>
    <mergeCell ref="U15:V15"/>
    <mergeCell ref="D26:U26"/>
    <mergeCell ref="R21:T21"/>
    <mergeCell ref="R22:T22"/>
    <mergeCell ref="R23:T23"/>
    <mergeCell ref="F23:I23"/>
    <mergeCell ref="J23:P23"/>
    <mergeCell ref="D25:W25"/>
    <mergeCell ref="E24:V24"/>
    <mergeCell ref="F21:P21"/>
    <mergeCell ref="F22:I22"/>
    <mergeCell ref="J22:P22"/>
  </mergeCells>
  <printOptions horizontalCentered="1"/>
  <pageMargins left="0.23622047244094491" right="0.23622047244094491" top="0.39370078740157483" bottom="0.39370078740157483" header="0.31496062992125984" footer="0.31496062992125984"/>
  <pageSetup paperSize="9" scale="70" fitToWidth="0" orientation="landscape" r:id="rId1"/>
  <headerFooter>
    <oddFooter>&amp;C_x000D_&amp;1#&amp;"Calibri"&amp;10&amp;K0000FF Restricted Use - À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71</vt:i4>
      </vt:variant>
    </vt:vector>
  </HeadingPairs>
  <TitlesOfParts>
    <vt:vector size="104" baseType="lpstr">
      <vt:lpstr>Electricity_1</vt:lpstr>
      <vt:lpstr>Electricity_2</vt:lpstr>
      <vt:lpstr>Nat. Gas_1</vt:lpstr>
      <vt:lpstr>Nat. Gas_2</vt:lpstr>
      <vt:lpstr>Fixed_Ecomm_1</vt:lpstr>
      <vt:lpstr>Fixed_Ecomm_2</vt:lpstr>
      <vt:lpstr>Fixed_Ecomm_3</vt:lpstr>
      <vt:lpstr>Mobile_Ecomm_ 1</vt:lpstr>
      <vt:lpstr>Mobile_Ecomm_2</vt:lpstr>
      <vt:lpstr>Mobile_Ecomm_3</vt:lpstr>
      <vt:lpstr>Rail transport</vt:lpstr>
      <vt:lpstr>Air transport</vt:lpstr>
      <vt:lpstr>Road transport_1</vt:lpstr>
      <vt:lpstr>Road transport_2</vt:lpstr>
      <vt:lpstr>Water transport_1 </vt:lpstr>
      <vt:lpstr>Water transport_2</vt:lpstr>
      <vt:lpstr>Prof._Accountants_1</vt:lpstr>
      <vt:lpstr>Prof._Accountants_2</vt:lpstr>
      <vt:lpstr>Prof._Architects_1</vt:lpstr>
      <vt:lpstr>Prof._Architects_2</vt:lpstr>
      <vt:lpstr>Prof._Engineers_1</vt:lpstr>
      <vt:lpstr>Prof._Engineers_2</vt:lpstr>
      <vt:lpstr>Prof._Real Estate Agents_1</vt:lpstr>
      <vt:lpstr>Prof._Real Estate Agents_2</vt:lpstr>
      <vt:lpstr>Prof._Lawyers_1</vt:lpstr>
      <vt:lpstr>Prof._Lawyers_2</vt:lpstr>
      <vt:lpstr>Prof._Notaries_1</vt:lpstr>
      <vt:lpstr>Prof._Notaries_2</vt:lpstr>
      <vt:lpstr>Retail trade_1</vt:lpstr>
      <vt:lpstr>Retail trade_2</vt:lpstr>
      <vt:lpstr>Retail Sale Med</vt:lpstr>
      <vt:lpstr>Digital Markets_1 </vt:lpstr>
      <vt:lpstr>Digital Markets_2</vt:lpstr>
      <vt:lpstr>'Air transport'!footnotes</vt:lpstr>
      <vt:lpstr>'Digital Markets_1 '!footnotes</vt:lpstr>
      <vt:lpstr>'Digital Markets_2'!footnotes</vt:lpstr>
      <vt:lpstr>Electricity_1!footnotes</vt:lpstr>
      <vt:lpstr>Electricity_2!footnotes</vt:lpstr>
      <vt:lpstr>Fixed_Ecomm_1!footnotes</vt:lpstr>
      <vt:lpstr>'Mobile_Ecomm_ 1'!footnotes</vt:lpstr>
      <vt:lpstr>'Nat. Gas_1'!footnotes</vt:lpstr>
      <vt:lpstr>'Nat. Gas_2'!footnotes</vt:lpstr>
      <vt:lpstr>'Rail transport'!footnotes</vt:lpstr>
      <vt:lpstr>'Retail Sale Med'!footnotes</vt:lpstr>
      <vt:lpstr>'Retail trade_1'!footnotes</vt:lpstr>
      <vt:lpstr>'Retail trade_2'!footnotes</vt:lpstr>
      <vt:lpstr>'Road transport_1'!footnotes</vt:lpstr>
      <vt:lpstr>'Road transport_2'!footnotes</vt:lpstr>
      <vt:lpstr>'Water transport_1 '!footnotes</vt:lpstr>
      <vt:lpstr>'Water transport_2'!footnotes</vt:lpstr>
      <vt:lpstr>'Digital Markets_1 '!Print_Area</vt:lpstr>
      <vt:lpstr>'Digital Markets_2'!Print_Area</vt:lpstr>
      <vt:lpstr>Fixed_Ecomm_3!Print_Area</vt:lpstr>
      <vt:lpstr>'Mobile_Ecomm_ 1'!Print_Area</vt:lpstr>
      <vt:lpstr>Mobile_Ecomm_2!Print_Area</vt:lpstr>
      <vt:lpstr>Mobile_Ecomm_3!Print_Area</vt:lpstr>
      <vt:lpstr>Prof._Accountants_1!Print_Area</vt:lpstr>
      <vt:lpstr>Prof._Architects_1!Print_Area</vt:lpstr>
      <vt:lpstr>Prof._Architects_2!Print_Area</vt:lpstr>
      <vt:lpstr>Prof._Engineers_1!Print_Area</vt:lpstr>
      <vt:lpstr>Prof._Engineers_2!Print_Area</vt:lpstr>
      <vt:lpstr>Prof._Lawyers_1!Print_Area</vt:lpstr>
      <vt:lpstr>Prof._Lawyers_2!Print_Area</vt:lpstr>
      <vt:lpstr>Prof._Notaries_1!Print_Area</vt:lpstr>
      <vt:lpstr>Prof._Notaries_2!Print_Area</vt:lpstr>
      <vt:lpstr>'Prof._Real Estate Agents_1'!Print_Area</vt:lpstr>
      <vt:lpstr>'Prof._Real Estate Agents_2'!Print_Area</vt:lpstr>
      <vt:lpstr>'Rail transport'!Print_Area</vt:lpstr>
      <vt:lpstr>'Retail Sale Med'!Print_Area</vt:lpstr>
      <vt:lpstr>'Retail trade_1'!Print_Area</vt:lpstr>
      <vt:lpstr>'Retail trade_2'!Print_Area</vt:lpstr>
      <vt:lpstr>'Air transport'!title</vt:lpstr>
      <vt:lpstr>'Digital Markets_1 '!title</vt:lpstr>
      <vt:lpstr>'Digital Markets_2'!title</vt:lpstr>
      <vt:lpstr>Electricity_1!title</vt:lpstr>
      <vt:lpstr>Electricity_2!title</vt:lpstr>
      <vt:lpstr>Fixed_Ecomm_1!title</vt:lpstr>
      <vt:lpstr>Fixed_Ecomm_2!title</vt:lpstr>
      <vt:lpstr>Fixed_Ecomm_3!title</vt:lpstr>
      <vt:lpstr>'Mobile_Ecomm_ 1'!title</vt:lpstr>
      <vt:lpstr>Mobile_Ecomm_2!title</vt:lpstr>
      <vt:lpstr>Mobile_Ecomm_3!title</vt:lpstr>
      <vt:lpstr>'Nat. Gas_1'!title</vt:lpstr>
      <vt:lpstr>'Nat. Gas_2'!title</vt:lpstr>
      <vt:lpstr>Prof._Accountants_1!title</vt:lpstr>
      <vt:lpstr>Prof._Accountants_2!title</vt:lpstr>
      <vt:lpstr>Prof._Architects_1!title</vt:lpstr>
      <vt:lpstr>Prof._Architects_2!title</vt:lpstr>
      <vt:lpstr>Prof._Engineers_1!title</vt:lpstr>
      <vt:lpstr>Prof._Engineers_2!title</vt:lpstr>
      <vt:lpstr>Prof._Lawyers_1!title</vt:lpstr>
      <vt:lpstr>Prof._Lawyers_2!title</vt:lpstr>
      <vt:lpstr>Prof._Notaries_1!title</vt:lpstr>
      <vt:lpstr>Prof._Notaries_2!title</vt:lpstr>
      <vt:lpstr>'Prof._Real Estate Agents_1'!title</vt:lpstr>
      <vt:lpstr>'Prof._Real Estate Agents_2'!title</vt:lpstr>
      <vt:lpstr>'Rail transport'!title</vt:lpstr>
      <vt:lpstr>'Retail Sale Med'!title</vt:lpstr>
      <vt:lpstr>'Retail trade_1'!title</vt:lpstr>
      <vt:lpstr>'Retail trade_2'!title</vt:lpstr>
      <vt:lpstr>'Road transport_1'!title</vt:lpstr>
      <vt:lpstr>'Road transport_2'!title</vt:lpstr>
      <vt:lpstr>'Water transport_1 '!title</vt:lpstr>
      <vt:lpstr>'Water transport_2'!title</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wanner_i</dc:creator>
  <cp:lastModifiedBy>DANITZ Eszter, ECO/SSD</cp:lastModifiedBy>
  <cp:lastPrinted>2022-10-17T12:26:29Z</cp:lastPrinted>
  <dcterms:created xsi:type="dcterms:W3CDTF">2013-02-20T11:17:46Z</dcterms:created>
  <dcterms:modified xsi:type="dcterms:W3CDTF">2024-07-05T13:23:20Z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e5510b0-e729-4ef0-a3dd-4ba0dfe56c99_Enabled">
    <vt:lpwstr>true</vt:lpwstr>
  </property>
  <property fmtid="{D5CDD505-2E9C-101B-9397-08002B2CF9AE}" pid="3" name="MSIP_Label_0e5510b0-e729-4ef0-a3dd-4ba0dfe56c99_SetDate">
    <vt:lpwstr>2024-06-04T10:06:11Z</vt:lpwstr>
  </property>
  <property fmtid="{D5CDD505-2E9C-101B-9397-08002B2CF9AE}" pid="4" name="MSIP_Label_0e5510b0-e729-4ef0-a3dd-4ba0dfe56c99_Method">
    <vt:lpwstr>Standard</vt:lpwstr>
  </property>
  <property fmtid="{D5CDD505-2E9C-101B-9397-08002B2CF9AE}" pid="5" name="MSIP_Label_0e5510b0-e729-4ef0-a3dd-4ba0dfe56c99_Name">
    <vt:lpwstr>Restricted Use</vt:lpwstr>
  </property>
  <property fmtid="{D5CDD505-2E9C-101B-9397-08002B2CF9AE}" pid="6" name="MSIP_Label_0e5510b0-e729-4ef0-a3dd-4ba0dfe56c99_SiteId">
    <vt:lpwstr>ac41c7d4-1f61-460d-b0f4-fc925a2b471c</vt:lpwstr>
  </property>
  <property fmtid="{D5CDD505-2E9C-101B-9397-08002B2CF9AE}" pid="7" name="MSIP_Label_0e5510b0-e729-4ef0-a3dd-4ba0dfe56c99_ActionId">
    <vt:lpwstr>544b4798-32fa-4ce0-85ec-f6fd2eb98dbc</vt:lpwstr>
  </property>
  <property fmtid="{D5CDD505-2E9C-101B-9397-08002B2CF9AE}" pid="8" name="MSIP_Label_0e5510b0-e729-4ef0-a3dd-4ba0dfe56c99_ContentBits">
    <vt:lpwstr>2</vt:lpwstr>
  </property>
</Properties>
</file>