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\Kristin\EO Nov 2023\"/>
    </mc:Choice>
  </mc:AlternateContent>
  <xr:revisionPtr revIDLastSave="0" documentId="13_ncr:1_{F9F0287C-0D99-4AD4-93E6-36831192F43D}" xr6:coauthVersionLast="47" xr6:coauthVersionMax="47" xr10:uidLastSave="{00000000-0000-0000-0000-000000000000}"/>
  <bookViews>
    <workbookView xWindow="-28920" yWindow="-165" windowWidth="29040" windowHeight="15840" xr2:uid="{09C23606-B202-4D93-A772-F7E85C2FC887}"/>
  </bookViews>
  <sheets>
    <sheet name="Sheet1" sheetId="1" r:id="rId1"/>
  </sheets>
  <externalReferences>
    <externalReference r:id="rId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9" i="1"/>
</calcChain>
</file>

<file path=xl/sharedStrings.xml><?xml version="1.0" encoding="utf-8"?>
<sst xmlns="http://schemas.openxmlformats.org/spreadsheetml/2006/main" count="106" uniqueCount="99">
  <si>
    <t>Headline inflation</t>
  </si>
  <si>
    <t>Inflation globale</t>
  </si>
  <si>
    <t>%, year-over-year</t>
  </si>
  <si>
    <t>Glissement annuel en %</t>
  </si>
  <si>
    <t>Source: OECD Economic Outlook, November 2023.</t>
  </si>
  <si>
    <t>Source : Perspectives économiques de l’OCDE, novembre 2023.</t>
  </si>
  <si>
    <t>Country/Economy</t>
  </si>
  <si>
    <t>Pays/Economie (FR)</t>
  </si>
  <si>
    <t>Argentina</t>
  </si>
  <si>
    <t>Argentine</t>
  </si>
  <si>
    <t>Australia</t>
  </si>
  <si>
    <t>Australie</t>
  </si>
  <si>
    <t>Austria</t>
  </si>
  <si>
    <t>Autriche</t>
  </si>
  <si>
    <t>Belgium</t>
  </si>
  <si>
    <t>Belgique</t>
  </si>
  <si>
    <t>Brazil</t>
  </si>
  <si>
    <t>Brésil</t>
  </si>
  <si>
    <t>Canada</t>
  </si>
  <si>
    <t>Switzerland</t>
  </si>
  <si>
    <t>Suisse</t>
  </si>
  <si>
    <t>Chile</t>
  </si>
  <si>
    <t xml:space="preserve">Chili </t>
  </si>
  <si>
    <t>China</t>
  </si>
  <si>
    <t>Chine</t>
  </si>
  <si>
    <t>Colombia</t>
  </si>
  <si>
    <t>Colombie</t>
  </si>
  <si>
    <t>Costa Rica</t>
  </si>
  <si>
    <t>Czechia</t>
  </si>
  <si>
    <t>Tchéquie</t>
  </si>
  <si>
    <t>Germany</t>
  </si>
  <si>
    <t>Allemagne</t>
  </si>
  <si>
    <t>Denmark</t>
  </si>
  <si>
    <t>Danemark</t>
  </si>
  <si>
    <t>Spain</t>
  </si>
  <si>
    <t>Espagne</t>
  </si>
  <si>
    <t>Estonia</t>
  </si>
  <si>
    <t>Estonie</t>
  </si>
  <si>
    <t>Finland</t>
  </si>
  <si>
    <t>Finlande</t>
  </si>
  <si>
    <t>France</t>
  </si>
  <si>
    <t>G20</t>
  </si>
  <si>
    <t>United Kingdom</t>
  </si>
  <si>
    <t>Royaume-Uni</t>
  </si>
  <si>
    <t>Greece</t>
  </si>
  <si>
    <t>Grèce</t>
  </si>
  <si>
    <t>Hungary</t>
  </si>
  <si>
    <t>Hongrie</t>
  </si>
  <si>
    <t>Indonesia</t>
  </si>
  <si>
    <t>Indonésie</t>
  </si>
  <si>
    <t>India</t>
  </si>
  <si>
    <t>Inde</t>
  </si>
  <si>
    <t>Ireland</t>
  </si>
  <si>
    <t>Irlande</t>
  </si>
  <si>
    <t>Iceland</t>
  </si>
  <si>
    <t>Islande</t>
  </si>
  <si>
    <t>Israel</t>
  </si>
  <si>
    <t>Israël</t>
  </si>
  <si>
    <t>Italy</t>
  </si>
  <si>
    <t>Italie</t>
  </si>
  <si>
    <t>Japan</t>
  </si>
  <si>
    <t>Japon</t>
  </si>
  <si>
    <t>Korea</t>
  </si>
  <si>
    <t>Corée</t>
  </si>
  <si>
    <t>Lithuania</t>
  </si>
  <si>
    <t>Lituanie</t>
  </si>
  <si>
    <t>Luxembourg</t>
  </si>
  <si>
    <t>Latvia</t>
  </si>
  <si>
    <t>Lettonie</t>
  </si>
  <si>
    <t>Mexico</t>
  </si>
  <si>
    <t>Mexique</t>
  </si>
  <si>
    <t>Netherlands</t>
  </si>
  <si>
    <t>Pays-Bas</t>
  </si>
  <si>
    <t>Norway</t>
  </si>
  <si>
    <t>Norvège</t>
  </si>
  <si>
    <t>New Zealand</t>
  </si>
  <si>
    <t>Nouvelle-Zélande</t>
  </si>
  <si>
    <t>OECD</t>
  </si>
  <si>
    <t>OCDE</t>
  </si>
  <si>
    <t>Poland</t>
  </si>
  <si>
    <t>Pologne</t>
  </si>
  <si>
    <t>Portugal</t>
  </si>
  <si>
    <t>Russia</t>
  </si>
  <si>
    <t>Russie</t>
  </si>
  <si>
    <t>Saudi Arabia</t>
  </si>
  <si>
    <t>Arabie saoudite</t>
  </si>
  <si>
    <t>Slovak Rep.</t>
  </si>
  <si>
    <t>Rép. slovaque</t>
  </si>
  <si>
    <t>Slovenia</t>
  </si>
  <si>
    <t>Slovénie</t>
  </si>
  <si>
    <t>Sweden</t>
  </si>
  <si>
    <t>Suède</t>
  </si>
  <si>
    <t>Türkiye</t>
  </si>
  <si>
    <t>United States</t>
  </si>
  <si>
    <t>États-Unis</t>
  </si>
  <si>
    <t>South Africa</t>
  </si>
  <si>
    <t>Afrique du Sud</t>
  </si>
  <si>
    <t xml:space="preserve">https://read.oecd.org/10.1787/b07667cd-fr </t>
  </si>
  <si>
    <t xml:space="preserve">https://read.oecd.org/10.1787/7a5f73ce-en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</si>
</sst>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left" vertical="top" wrapText="1"/>
    </xf>
    <xf numFmtId="0" fontId="1" fillId="0" borderId="0" xfId="1" applyFill="1" applyAlignment="1">
      <alignment horizontal="left" vertical="top" wrapText="1"/>
    </xf>
    <xf numFmtId="0" fontId="1" fillId="0" borderId="0" xfId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my.sharepoint.com/personal/brunella_boselli_oecd_org/Documents/TEMP/PAC/ECO%20OUTLOOK%20data/Flourish%20data%20sour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Growth Projections"/>
      <sheetName val="Inflation Projections"/>
      <sheetName val="Net govt debt"/>
      <sheetName val="Trade"/>
    </sheetNames>
    <sheetDataSet>
      <sheetData sheetId="0"/>
      <sheetData sheetId="1">
        <row r="2">
          <cell r="D2" t="str">
            <v>Argentina</v>
          </cell>
          <cell r="E2" t="str">
            <v>Argentine</v>
          </cell>
          <cell r="F2" t="str">
            <v>HEAD</v>
          </cell>
          <cell r="G2" t="str">
            <v>A</v>
          </cell>
          <cell r="H2" t="str">
            <v>annpct</v>
          </cell>
          <cell r="I2" t="str">
            <v>Units</v>
          </cell>
          <cell r="K2">
            <v>36.274327534076697</v>
          </cell>
          <cell r="L2">
            <v>54.386235079966703</v>
          </cell>
          <cell r="M2">
            <v>40.4047598277402</v>
          </cell>
          <cell r="N2">
            <v>48.046779355837103</v>
          </cell>
          <cell r="O2">
            <v>72.358707862788506</v>
          </cell>
          <cell r="P2">
            <v>123.990613679633</v>
          </cell>
          <cell r="Q2">
            <v>157.142372377443</v>
          </cell>
          <cell r="R2">
            <v>62.373244276835898</v>
          </cell>
        </row>
        <row r="3">
          <cell r="D3" t="str">
            <v>Australia</v>
          </cell>
          <cell r="E3" t="str">
            <v>Australie</v>
          </cell>
          <cell r="F3" t="str">
            <v>HEAD</v>
          </cell>
          <cell r="G3" t="str">
            <v>A</v>
          </cell>
          <cell r="H3" t="str">
            <v>annpct</v>
          </cell>
          <cell r="I3" t="str">
            <v>Units</v>
          </cell>
          <cell r="K3">
            <v>1.91097122302162</v>
          </cell>
          <cell r="L3">
            <v>1.6104125303330701</v>
          </cell>
          <cell r="M3">
            <v>0.86843247937475898</v>
          </cell>
          <cell r="N3">
            <v>2.84115368058599</v>
          </cell>
          <cell r="O3">
            <v>6.6136458769355402</v>
          </cell>
          <cell r="P3">
            <v>5.6481345681870696</v>
          </cell>
          <cell r="Q3">
            <v>3.4409321027957702</v>
          </cell>
          <cell r="R3">
            <v>2.8140351844104599</v>
          </cell>
        </row>
        <row r="4">
          <cell r="D4" t="str">
            <v>Austria</v>
          </cell>
          <cell r="E4" t="str">
            <v>Autriche</v>
          </cell>
          <cell r="F4" t="str">
            <v>HEAD</v>
          </cell>
          <cell r="G4" t="str">
            <v>A</v>
          </cell>
          <cell r="H4" t="str">
            <v>annpct</v>
          </cell>
          <cell r="I4" t="str">
            <v>Units</v>
          </cell>
          <cell r="K4">
            <v>2.11999870830304</v>
          </cell>
          <cell r="L4">
            <v>1.4909798093183999</v>
          </cell>
          <cell r="M4">
            <v>1.3880666770524901</v>
          </cell>
          <cell r="N4">
            <v>2.7588697161998299</v>
          </cell>
          <cell r="O4">
            <v>8.6181244538607906</v>
          </cell>
          <cell r="P4">
            <v>7.73115098795836</v>
          </cell>
          <cell r="Q4">
            <v>3.8751640770459299</v>
          </cell>
          <cell r="R4">
            <v>2.5295029681301</v>
          </cell>
        </row>
        <row r="5">
          <cell r="D5" t="str">
            <v>Belgium</v>
          </cell>
          <cell r="E5" t="str">
            <v>Belgique</v>
          </cell>
          <cell r="F5" t="str">
            <v>HEAD</v>
          </cell>
          <cell r="G5" t="str">
            <v>A</v>
          </cell>
          <cell r="H5" t="str">
            <v>annpct</v>
          </cell>
          <cell r="I5" t="str">
            <v>Units</v>
          </cell>
          <cell r="K5">
            <v>2.3109765377808298</v>
          </cell>
          <cell r="L5">
            <v>1.24878644577384</v>
          </cell>
          <cell r="M5">
            <v>0.42762471098591898</v>
          </cell>
          <cell r="N5">
            <v>3.2224035973889502</v>
          </cell>
          <cell r="O5">
            <v>10.3344099899263</v>
          </cell>
          <cell r="P5">
            <v>2.3516041756055599</v>
          </cell>
          <cell r="Q5">
            <v>3.0090723957008101</v>
          </cell>
          <cell r="R5">
            <v>2.4335447585613701</v>
          </cell>
        </row>
        <row r="6">
          <cell r="D6" t="str">
            <v>Brazil</v>
          </cell>
          <cell r="E6" t="str">
            <v>Brésil</v>
          </cell>
          <cell r="F6" t="str">
            <v>HEAD</v>
          </cell>
          <cell r="G6" t="str">
            <v>A</v>
          </cell>
          <cell r="H6" t="str">
            <v>annpct</v>
          </cell>
          <cell r="I6" t="str">
            <v>Units</v>
          </cell>
          <cell r="K6">
            <v>3.6648502837669699</v>
          </cell>
          <cell r="L6">
            <v>3.7329762121691501</v>
          </cell>
          <cell r="M6">
            <v>3.2117680380338198</v>
          </cell>
          <cell r="N6">
            <v>8.3016597558566794</v>
          </cell>
          <cell r="O6">
            <v>9.2801060895684806</v>
          </cell>
          <cell r="P6">
            <v>4.5545312872811401</v>
          </cell>
          <cell r="Q6">
            <v>3.1703145422685899</v>
          </cell>
          <cell r="R6">
            <v>2.9960320627617598</v>
          </cell>
        </row>
        <row r="7">
          <cell r="D7" t="str">
            <v>Canada</v>
          </cell>
          <cell r="E7" t="str">
            <v>Canada</v>
          </cell>
          <cell r="F7" t="str">
            <v>HEAD</v>
          </cell>
          <cell r="G7" t="str">
            <v>A</v>
          </cell>
          <cell r="H7" t="str">
            <v>annpct</v>
          </cell>
          <cell r="I7" t="str">
            <v>Units</v>
          </cell>
          <cell r="K7">
            <v>2.2425249169440802</v>
          </cell>
          <cell r="L7">
            <v>1.9558832718863599</v>
          </cell>
          <cell r="M7">
            <v>0.72321647462561001</v>
          </cell>
          <cell r="N7">
            <v>3.4075696726305198</v>
          </cell>
          <cell r="O7">
            <v>6.7965164175595199</v>
          </cell>
          <cell r="P7">
            <v>3.9598984950876699</v>
          </cell>
          <cell r="Q7">
            <v>2.98832976237584</v>
          </cell>
          <cell r="R7">
            <v>1.93370480695969</v>
          </cell>
        </row>
        <row r="8">
          <cell r="D8" t="str">
            <v>Switzerland</v>
          </cell>
          <cell r="E8" t="str">
            <v>Suisse</v>
          </cell>
          <cell r="F8" t="str">
            <v>HEAD</v>
          </cell>
          <cell r="G8" t="str">
            <v>A</v>
          </cell>
          <cell r="H8" t="str">
            <v>annpct</v>
          </cell>
          <cell r="I8" t="str">
            <v>Units</v>
          </cell>
          <cell r="K8">
            <v>0.93633546411271396</v>
          </cell>
          <cell r="L8">
            <v>0.36288617994115802</v>
          </cell>
          <cell r="M8">
            <v>-0.72587493331338604</v>
          </cell>
          <cell r="N8">
            <v>0.58181416849016898</v>
          </cell>
          <cell r="O8">
            <v>2.8350279870715598</v>
          </cell>
          <cell r="P8">
            <v>2.2143145389630599</v>
          </cell>
          <cell r="Q8">
            <v>2.1454436788354898</v>
          </cell>
          <cell r="R8">
            <v>1.49863043619669</v>
          </cell>
        </row>
        <row r="9">
          <cell r="D9" t="str">
            <v>Chile</v>
          </cell>
          <cell r="E9" t="str">
            <v xml:space="preserve">Chili </v>
          </cell>
          <cell r="F9" t="str">
            <v>HEAD</v>
          </cell>
          <cell r="G9" t="str">
            <v>A</v>
          </cell>
          <cell r="H9" t="str">
            <v>annpct</v>
          </cell>
          <cell r="I9" t="str">
            <v>Units</v>
          </cell>
          <cell r="K9">
            <v>2.43488981353044</v>
          </cell>
          <cell r="L9">
            <v>2.5575447570329999</v>
          </cell>
          <cell r="M9">
            <v>3.0454908480429501</v>
          </cell>
          <cell r="N9">
            <v>4.5245683825924097</v>
          </cell>
          <cell r="O9">
            <v>11.643866711507901</v>
          </cell>
          <cell r="P9">
            <v>7.5951943912094597</v>
          </cell>
          <cell r="Q9">
            <v>3.8588507151784901</v>
          </cell>
          <cell r="R9">
            <v>3.38867100955909</v>
          </cell>
        </row>
        <row r="10">
          <cell r="D10" t="str">
            <v>China</v>
          </cell>
          <cell r="E10" t="str">
            <v>Chine</v>
          </cell>
          <cell r="F10" t="str">
            <v>HEAD</v>
          </cell>
          <cell r="G10" t="str">
            <v>A</v>
          </cell>
          <cell r="H10" t="str">
            <v>annpct</v>
          </cell>
          <cell r="I10" t="str">
            <v>Units</v>
          </cell>
          <cell r="K10">
            <v>1.9268247115643999</v>
          </cell>
          <cell r="L10">
            <v>2.8986725642840399</v>
          </cell>
          <cell r="M10">
            <v>2.4903989161036999</v>
          </cell>
          <cell r="N10">
            <v>0.84889630422349005</v>
          </cell>
          <cell r="O10">
            <v>1.8759818070091601</v>
          </cell>
          <cell r="P10">
            <v>0.44964199223001</v>
          </cell>
          <cell r="Q10">
            <v>1.0472903397878499</v>
          </cell>
          <cell r="R10">
            <v>1.4563919000138299</v>
          </cell>
        </row>
        <row r="11">
          <cell r="D11" t="str">
            <v>Colombia</v>
          </cell>
          <cell r="E11" t="str">
            <v>Colombie</v>
          </cell>
          <cell r="F11" t="str">
            <v>HEAD</v>
          </cell>
          <cell r="G11" t="str">
            <v>A</v>
          </cell>
          <cell r="H11" t="str">
            <v>annpct</v>
          </cell>
          <cell r="I11" t="str">
            <v>Units</v>
          </cell>
          <cell r="K11">
            <v>3.2406161593933702</v>
          </cell>
          <cell r="L11">
            <v>3.5196749446514399</v>
          </cell>
          <cell r="M11">
            <v>2.5262944502767701</v>
          </cell>
          <cell r="N11">
            <v>3.4959381810985901</v>
          </cell>
          <cell r="O11">
            <v>10.1764354541023</v>
          </cell>
          <cell r="P11">
            <v>11.727718743690801</v>
          </cell>
          <cell r="Q11">
            <v>6.2828063355473596</v>
          </cell>
          <cell r="R11">
            <v>4.02179889074299</v>
          </cell>
        </row>
        <row r="12">
          <cell r="D12" t="str">
            <v>Costa Rica</v>
          </cell>
          <cell r="E12" t="str">
            <v>Costa Rica</v>
          </cell>
          <cell r="F12" t="str">
            <v>HEAD</v>
          </cell>
          <cell r="G12" t="str">
            <v>A</v>
          </cell>
          <cell r="H12" t="str">
            <v>annpct</v>
          </cell>
          <cell r="I12" t="str">
            <v>Units</v>
          </cell>
          <cell r="K12">
            <v>2.2211982742430099</v>
          </cell>
          <cell r="L12">
            <v>2.0961966767717901</v>
          </cell>
          <cell r="M12">
            <v>0.724841973552248</v>
          </cell>
          <cell r="N12">
            <v>1.7265748506418901</v>
          </cell>
          <cell r="O12">
            <v>8.2746273466994804</v>
          </cell>
          <cell r="P12">
            <v>0.63765775539084102</v>
          </cell>
          <cell r="Q12">
            <v>1.91602938445177</v>
          </cell>
          <cell r="R12">
            <v>3.14471723406362</v>
          </cell>
        </row>
        <row r="13">
          <cell r="D13" t="str">
            <v>Czechia</v>
          </cell>
          <cell r="E13" t="str">
            <v>Tchéquie</v>
          </cell>
          <cell r="F13" t="str">
            <v>HEAD</v>
          </cell>
          <cell r="G13" t="str">
            <v>A</v>
          </cell>
          <cell r="H13" t="str">
            <v>annpct</v>
          </cell>
          <cell r="I13" t="str">
            <v>Units</v>
          </cell>
          <cell r="K13">
            <v>2.1494949494953</v>
          </cell>
          <cell r="L13">
            <v>2.8478759591805498</v>
          </cell>
          <cell r="M13">
            <v>3.1612952849780398</v>
          </cell>
          <cell r="N13">
            <v>3.8398449150009801</v>
          </cell>
          <cell r="O13">
            <v>15.1001651507855</v>
          </cell>
          <cell r="P13">
            <v>10.697768146159</v>
          </cell>
          <cell r="Q13">
            <v>3.0951336495620398</v>
          </cell>
          <cell r="R13">
            <v>2.2525547623296802</v>
          </cell>
        </row>
        <row r="14">
          <cell r="D14" t="str">
            <v>Germany</v>
          </cell>
          <cell r="E14" t="str">
            <v>Allemagne</v>
          </cell>
          <cell r="F14" t="str">
            <v>HEAD</v>
          </cell>
          <cell r="G14" t="str">
            <v>A</v>
          </cell>
          <cell r="H14" t="str">
            <v>annpct</v>
          </cell>
          <cell r="I14" t="str">
            <v>Units</v>
          </cell>
          <cell r="K14">
            <v>1.93500979751722</v>
          </cell>
          <cell r="L14">
            <v>1.35362434921968</v>
          </cell>
          <cell r="M14">
            <v>0.371424055633929</v>
          </cell>
          <cell r="N14">
            <v>3.2123454846080701</v>
          </cell>
          <cell r="O14">
            <v>8.6658021220929804</v>
          </cell>
          <cell r="P14">
            <v>6.1538882410346698</v>
          </cell>
          <cell r="Q14">
            <v>2.6626193208239202</v>
          </cell>
          <cell r="R14">
            <v>2.0525487503720399</v>
          </cell>
        </row>
        <row r="15">
          <cell r="D15" t="str">
            <v>Denmark</v>
          </cell>
          <cell r="E15" t="str">
            <v>Danemark</v>
          </cell>
          <cell r="F15" t="str">
            <v>HEAD</v>
          </cell>
          <cell r="G15" t="str">
            <v>A</v>
          </cell>
          <cell r="H15" t="str">
            <v>annpct</v>
          </cell>
          <cell r="I15" t="str">
            <v>Units</v>
          </cell>
          <cell r="K15">
            <v>0.81360946745590002</v>
          </cell>
          <cell r="L15">
            <v>0.75813157251116703</v>
          </cell>
          <cell r="M15">
            <v>0.42071197411093197</v>
          </cell>
          <cell r="N15">
            <v>1.85304543989591</v>
          </cell>
          <cell r="O15">
            <v>7.6965669987506802</v>
          </cell>
          <cell r="P15">
            <v>3.5664275063507</v>
          </cell>
          <cell r="Q15">
            <v>2.7813569432838698</v>
          </cell>
          <cell r="R15">
            <v>2.5022564393389901</v>
          </cell>
        </row>
        <row r="16">
          <cell r="D16" t="str">
            <v>Spain</v>
          </cell>
          <cell r="E16" t="str">
            <v>Espagne</v>
          </cell>
          <cell r="F16" t="str">
            <v>HEAD</v>
          </cell>
          <cell r="G16" t="str">
            <v>A</v>
          </cell>
          <cell r="H16" t="str">
            <v>annpct</v>
          </cell>
          <cell r="I16" t="str">
            <v>Units</v>
          </cell>
          <cell r="K16">
            <v>1.7356245544164901</v>
          </cell>
          <cell r="L16">
            <v>0.77970825379116704</v>
          </cell>
          <cell r="M16">
            <v>-0.33728430189278202</v>
          </cell>
          <cell r="N16">
            <v>3.0081398612611401</v>
          </cell>
          <cell r="O16">
            <v>8.3225635674998308</v>
          </cell>
          <cell r="P16">
            <v>3.52203011299475</v>
          </cell>
          <cell r="Q16">
            <v>3.6596307074595398</v>
          </cell>
          <cell r="R16">
            <v>2.34026170228594</v>
          </cell>
        </row>
        <row r="17">
          <cell r="D17" t="str">
            <v>Estonia</v>
          </cell>
          <cell r="E17" t="str">
            <v>Estonie</v>
          </cell>
          <cell r="F17" t="str">
            <v>HEAD</v>
          </cell>
          <cell r="G17" t="str">
            <v>A</v>
          </cell>
          <cell r="H17" t="str">
            <v>annpct</v>
          </cell>
          <cell r="I17" t="str">
            <v>Units</v>
          </cell>
          <cell r="K17">
            <v>3.4121362940275701</v>
          </cell>
          <cell r="L17">
            <v>2.2683449797158599</v>
          </cell>
          <cell r="M17">
            <v>-0.63426222708306002</v>
          </cell>
          <cell r="N17">
            <v>4.4871502952475097</v>
          </cell>
          <cell r="O17">
            <v>19.4470675400981</v>
          </cell>
          <cell r="P17">
            <v>9.1958518450839808</v>
          </cell>
          <cell r="Q17">
            <v>3.42693596303618</v>
          </cell>
          <cell r="R17">
            <v>2.4453432867391802</v>
          </cell>
        </row>
        <row r="18">
          <cell r="D18" t="str">
            <v>Finland</v>
          </cell>
          <cell r="E18" t="str">
            <v>Finlande</v>
          </cell>
          <cell r="F18" t="str">
            <v>HEAD</v>
          </cell>
          <cell r="G18" t="str">
            <v>A</v>
          </cell>
          <cell r="H18" t="str">
            <v>annpct</v>
          </cell>
          <cell r="I18" t="str">
            <v>Units</v>
          </cell>
          <cell r="K18">
            <v>1.1689359390174101</v>
          </cell>
          <cell r="L18">
            <v>1.1367149994307499</v>
          </cell>
          <cell r="M18">
            <v>0.38295989380039402</v>
          </cell>
          <cell r="N18">
            <v>2.0661852513811798</v>
          </cell>
          <cell r="O18">
            <v>7.1716307169557503</v>
          </cell>
          <cell r="P18">
            <v>4.5304924768975603</v>
          </cell>
          <cell r="Q18">
            <v>2.2015953067770799</v>
          </cell>
          <cell r="R18">
            <v>2.25608398317299</v>
          </cell>
        </row>
        <row r="19">
          <cell r="D19" t="str">
            <v>France</v>
          </cell>
          <cell r="E19" t="str">
            <v>France</v>
          </cell>
          <cell r="F19" t="str">
            <v>HEAD</v>
          </cell>
          <cell r="G19" t="str">
            <v>A</v>
          </cell>
          <cell r="H19" t="str">
            <v>annpct</v>
          </cell>
          <cell r="I19" t="str">
            <v>Units</v>
          </cell>
          <cell r="K19">
            <v>2.0991081254208899</v>
          </cell>
          <cell r="L19">
            <v>1.29824166277828</v>
          </cell>
          <cell r="M19">
            <v>0.52407572100181499</v>
          </cell>
          <cell r="N19">
            <v>2.0664160005054102</v>
          </cell>
          <cell r="O19">
            <v>5.9057982239461904</v>
          </cell>
          <cell r="P19">
            <v>5.7144901338821201</v>
          </cell>
          <cell r="Q19">
            <v>2.7125383683137301</v>
          </cell>
          <cell r="R19">
            <v>2.1822740217151999</v>
          </cell>
        </row>
        <row r="20">
          <cell r="D20" t="str">
            <v>G20</v>
          </cell>
          <cell r="E20" t="str">
            <v>G20</v>
          </cell>
          <cell r="F20" t="str">
            <v>HEAD</v>
          </cell>
          <cell r="G20" t="str">
            <v>A</v>
          </cell>
          <cell r="H20" t="str">
            <v>annpct</v>
          </cell>
          <cell r="I20" t="str">
            <v>Units</v>
          </cell>
          <cell r="K20">
            <v>3.1095423598384002</v>
          </cell>
          <cell r="L20">
            <v>3.1043393816451199</v>
          </cell>
          <cell r="M20">
            <v>2.7587058247723801</v>
          </cell>
          <cell r="N20">
            <v>3.8698382588393998</v>
          </cell>
          <cell r="O20">
            <v>7.8869179197254402</v>
          </cell>
          <cell r="P20">
            <v>6.1992814924883604</v>
          </cell>
          <cell r="Q20">
            <v>5.7599574559009898</v>
          </cell>
          <cell r="R20">
            <v>3.8343425989012099</v>
          </cell>
        </row>
        <row r="21">
          <cell r="D21" t="str">
            <v>United Kingdom</v>
          </cell>
          <cell r="E21" t="str">
            <v>Royaume-Uni</v>
          </cell>
          <cell r="F21" t="str">
            <v>HEAD</v>
          </cell>
          <cell r="G21" t="str">
            <v>A</v>
          </cell>
          <cell r="H21" t="str">
            <v>annpct</v>
          </cell>
          <cell r="I21" t="str">
            <v>Units</v>
          </cell>
          <cell r="K21">
            <v>2.4752076110619901</v>
          </cell>
          <cell r="L21">
            <v>1.77812745869366</v>
          </cell>
          <cell r="M21">
            <v>0.88126159554700001</v>
          </cell>
          <cell r="N21">
            <v>2.5823754789273901</v>
          </cell>
          <cell r="O21">
            <v>9.0535594227238807</v>
          </cell>
          <cell r="P21">
            <v>7.3006051690667704</v>
          </cell>
          <cell r="Q21">
            <v>2.8740374474897501</v>
          </cell>
          <cell r="R21">
            <v>2.4617079999922602</v>
          </cell>
        </row>
        <row r="22">
          <cell r="D22" t="str">
            <v>Greece</v>
          </cell>
          <cell r="E22" t="str">
            <v>Grèce</v>
          </cell>
          <cell r="F22" t="str">
            <v>HEAD</v>
          </cell>
          <cell r="G22" t="str">
            <v>A</v>
          </cell>
          <cell r="H22" t="str">
            <v>annpct</v>
          </cell>
          <cell r="I22" t="str">
            <v>Units</v>
          </cell>
          <cell r="K22">
            <v>0.77440189810813498</v>
          </cell>
          <cell r="L22">
            <v>0.517478172721764</v>
          </cell>
          <cell r="M22">
            <v>-1.26222988524441</v>
          </cell>
          <cell r="N22">
            <v>0.57411144516377199</v>
          </cell>
          <cell r="O22">
            <v>9.2996019712016302</v>
          </cell>
          <cell r="P22">
            <v>4.2542591262915801</v>
          </cell>
          <cell r="Q22">
            <v>2.8454174886514099</v>
          </cell>
          <cell r="R22">
            <v>2.38121349077753</v>
          </cell>
        </row>
        <row r="23">
          <cell r="D23" t="str">
            <v>Hungary</v>
          </cell>
          <cell r="E23" t="str">
            <v>Hongrie</v>
          </cell>
          <cell r="F23" t="str">
            <v>HEAD</v>
          </cell>
          <cell r="G23" t="str">
            <v>A</v>
          </cell>
          <cell r="H23" t="str">
            <v>annpct</v>
          </cell>
          <cell r="I23" t="str">
            <v>Units</v>
          </cell>
          <cell r="K23">
            <v>2.8502479259456401</v>
          </cell>
          <cell r="L23">
            <v>3.33858635382034</v>
          </cell>
          <cell r="M23">
            <v>3.3267438576679398</v>
          </cell>
          <cell r="N23">
            <v>5.1109653438279299</v>
          </cell>
          <cell r="O23">
            <v>14.608143949231501</v>
          </cell>
          <cell r="P23">
            <v>17.5150933793619</v>
          </cell>
          <cell r="Q23">
            <v>4.5722498295009304</v>
          </cell>
          <cell r="R23">
            <v>3.33880555948403</v>
          </cell>
        </row>
        <row r="24">
          <cell r="D24" t="str">
            <v>Indonesia</v>
          </cell>
          <cell r="E24" t="str">
            <v>Indonésie</v>
          </cell>
          <cell r="F24" t="str">
            <v>HEAD</v>
          </cell>
          <cell r="G24" t="str">
            <v>A</v>
          </cell>
          <cell r="H24" t="str">
            <v>annpct</v>
          </cell>
          <cell r="I24" t="str">
            <v>Units</v>
          </cell>
          <cell r="K24">
            <v>3.1983464156238899</v>
          </cell>
          <cell r="L24">
            <v>3.03058664969469</v>
          </cell>
          <cell r="M24">
            <v>1.9209677629827799</v>
          </cell>
          <cell r="N24">
            <v>1.5601360376640701</v>
          </cell>
          <cell r="O24">
            <v>4.2094560050363503</v>
          </cell>
          <cell r="P24">
            <v>3.6458817503785199</v>
          </cell>
          <cell r="Q24">
            <v>2.3774930511811099</v>
          </cell>
          <cell r="R24">
            <v>2.4133172465787198</v>
          </cell>
        </row>
        <row r="25">
          <cell r="D25" t="str">
            <v>India</v>
          </cell>
          <cell r="E25" t="str">
            <v>Inde</v>
          </cell>
          <cell r="F25" t="str">
            <v>HEAD</v>
          </cell>
          <cell r="G25" t="str">
            <v>A</v>
          </cell>
          <cell r="H25" t="str">
            <v>annpct</v>
          </cell>
          <cell r="I25" t="str">
            <v>Units</v>
          </cell>
          <cell r="K25">
            <v>3.4196664096195701</v>
          </cell>
          <cell r="L25">
            <v>4.77542275601692</v>
          </cell>
          <cell r="M25">
            <v>6.1646547285872302</v>
          </cell>
          <cell r="N25">
            <v>5.50863179445893</v>
          </cell>
          <cell r="O25">
            <v>6.6513082533215</v>
          </cell>
          <cell r="P25">
            <v>6.1499621907565398</v>
          </cell>
          <cell r="Q25">
            <v>5.3021597762903996</v>
          </cell>
          <cell r="R25">
            <v>4.2480277397754804</v>
          </cell>
        </row>
        <row r="26">
          <cell r="D26" t="str">
            <v>Ireland</v>
          </cell>
          <cell r="E26" t="str">
            <v>Irlande</v>
          </cell>
          <cell r="F26" t="str">
            <v>HEAD</v>
          </cell>
          <cell r="G26" t="str">
            <v>A</v>
          </cell>
          <cell r="H26" t="str">
            <v>annpct</v>
          </cell>
          <cell r="I26" t="str">
            <v>Units</v>
          </cell>
          <cell r="K26">
            <v>0.71630851241022397</v>
          </cell>
          <cell r="L26">
            <v>0.876612636454288</v>
          </cell>
          <cell r="M26">
            <v>-0.45909165436968102</v>
          </cell>
          <cell r="N26">
            <v>2.4213473892274799</v>
          </cell>
          <cell r="O26">
            <v>8.0652943069749998</v>
          </cell>
          <cell r="P26">
            <v>5.3302743160013897</v>
          </cell>
          <cell r="Q26">
            <v>3.1283751940942102</v>
          </cell>
          <cell r="R26">
            <v>2.6008444792434</v>
          </cell>
        </row>
        <row r="27">
          <cell r="D27" t="str">
            <v>Iceland</v>
          </cell>
          <cell r="E27" t="str">
            <v>Islande</v>
          </cell>
          <cell r="F27" t="str">
            <v>HEAD</v>
          </cell>
          <cell r="G27" t="str">
            <v>A</v>
          </cell>
          <cell r="H27" t="str">
            <v>annpct</v>
          </cell>
          <cell r="I27" t="str">
            <v>Units</v>
          </cell>
          <cell r="K27">
            <v>2.68291508467897</v>
          </cell>
          <cell r="L27">
            <v>3.0139767958702799</v>
          </cell>
          <cell r="M27">
            <v>2.8479186907621301</v>
          </cell>
          <cell r="N27">
            <v>4.4442434045124601</v>
          </cell>
          <cell r="O27">
            <v>8.3087540970666396</v>
          </cell>
          <cell r="P27">
            <v>8.6333199699876602</v>
          </cell>
          <cell r="Q27">
            <v>4.1993413377489999</v>
          </cell>
          <cell r="R27">
            <v>2.9068199331073101</v>
          </cell>
        </row>
        <row r="28">
          <cell r="D28" t="str">
            <v>Israel</v>
          </cell>
          <cell r="E28" t="str">
            <v>Israël</v>
          </cell>
          <cell r="F28" t="str">
            <v>HEAD</v>
          </cell>
          <cell r="G28" t="str">
            <v>A</v>
          </cell>
          <cell r="H28" t="str">
            <v>annpct</v>
          </cell>
          <cell r="I28" t="str">
            <v>Units</v>
          </cell>
          <cell r="K28">
            <v>0.79407566024298804</v>
          </cell>
          <cell r="L28">
            <v>0.84978312826355895</v>
          </cell>
          <cell r="M28">
            <v>-0.61441235846469999</v>
          </cell>
          <cell r="N28">
            <v>1.5102004769045601</v>
          </cell>
          <cell r="O28">
            <v>4.3935966598120304</v>
          </cell>
          <cell r="P28">
            <v>4.3082752919948897</v>
          </cell>
          <cell r="Q28">
            <v>2.6715153037680102</v>
          </cell>
          <cell r="R28">
            <v>1.9106362749996799</v>
          </cell>
        </row>
        <row r="29">
          <cell r="D29" t="str">
            <v>Italy</v>
          </cell>
          <cell r="E29" t="str">
            <v>Italie</v>
          </cell>
          <cell r="F29" t="str">
            <v>HEAD</v>
          </cell>
          <cell r="G29" t="str">
            <v>A</v>
          </cell>
          <cell r="H29" t="str">
            <v>annpct</v>
          </cell>
          <cell r="I29" t="str">
            <v>Units</v>
          </cell>
          <cell r="K29">
            <v>1.2425938117186299</v>
          </cell>
          <cell r="L29">
            <v>0.63399170933924298</v>
          </cell>
          <cell r="M29">
            <v>-0.145384056215414</v>
          </cell>
          <cell r="N29">
            <v>1.94127638922523</v>
          </cell>
          <cell r="O29">
            <v>8.7360152347822897</v>
          </cell>
          <cell r="P29">
            <v>6.1174769450048396</v>
          </cell>
          <cell r="Q29">
            <v>2.6008928457688101</v>
          </cell>
          <cell r="R29">
            <v>2.29311204396376</v>
          </cell>
        </row>
        <row r="30">
          <cell r="D30" t="str">
            <v>Japan</v>
          </cell>
          <cell r="E30" t="str">
            <v>Japon</v>
          </cell>
          <cell r="F30" t="str">
            <v>HEAD</v>
          </cell>
          <cell r="G30" t="str">
            <v>A</v>
          </cell>
          <cell r="H30" t="str">
            <v>annpct</v>
          </cell>
          <cell r="I30" t="str">
            <v>Units</v>
          </cell>
          <cell r="K30">
            <v>0.97210481825902295</v>
          </cell>
          <cell r="L30">
            <v>0.485558811218256</v>
          </cell>
          <cell r="M30">
            <v>-1.6662501041442301E-2</v>
          </cell>
          <cell r="N30">
            <v>-0.24164652945648499</v>
          </cell>
          <cell r="O30">
            <v>2.5225526227867099</v>
          </cell>
          <cell r="P30">
            <v>3.2441828254844398</v>
          </cell>
          <cell r="Q30">
            <v>2.5853223391515399</v>
          </cell>
          <cell r="R30">
            <v>2.0468075416346698</v>
          </cell>
        </row>
        <row r="31">
          <cell r="D31" t="str">
            <v>Korea</v>
          </cell>
          <cell r="E31" t="str">
            <v>Corée</v>
          </cell>
          <cell r="F31" t="str">
            <v>HEAD</v>
          </cell>
          <cell r="G31" t="str">
            <v>A</v>
          </cell>
          <cell r="H31" t="str">
            <v>annpct</v>
          </cell>
          <cell r="I31" t="str">
            <v>Units</v>
          </cell>
          <cell r="K31">
            <v>1.4758393500276901</v>
          </cell>
          <cell r="L31">
            <v>0.38300030360745002</v>
          </cell>
          <cell r="M31">
            <v>0.53728802341208604</v>
          </cell>
          <cell r="N31">
            <v>2.49833333333418</v>
          </cell>
          <cell r="O31">
            <v>5.0878876082028697</v>
          </cell>
          <cell r="P31">
            <v>3.5622613228784199</v>
          </cell>
          <cell r="Q31">
            <v>2.6938895098957301</v>
          </cell>
          <cell r="R31">
            <v>2.0400947290356801</v>
          </cell>
        </row>
        <row r="32">
          <cell r="D32" t="str">
            <v>Lithuania</v>
          </cell>
          <cell r="E32" t="str">
            <v>Lituanie</v>
          </cell>
          <cell r="F32" t="str">
            <v>HEAD</v>
          </cell>
          <cell r="G32" t="str">
            <v>A</v>
          </cell>
          <cell r="H32" t="str">
            <v>annpct</v>
          </cell>
          <cell r="I32" t="str">
            <v>Units</v>
          </cell>
          <cell r="K32">
            <v>2.5314031251503</v>
          </cell>
          <cell r="L32">
            <v>2.24240726038667</v>
          </cell>
          <cell r="M32">
            <v>1.0619751977405401</v>
          </cell>
          <cell r="N32">
            <v>4.6250960423041398</v>
          </cell>
          <cell r="O32">
            <v>18.857546043511999</v>
          </cell>
          <cell r="P32">
            <v>8.7756937177694994</v>
          </cell>
          <cell r="Q32">
            <v>2.0300257405632798</v>
          </cell>
          <cell r="R32">
            <v>2.1240102123440301</v>
          </cell>
        </row>
        <row r="33">
          <cell r="D33" t="str">
            <v>Luxembourg</v>
          </cell>
          <cell r="E33" t="str">
            <v>Luxembourg</v>
          </cell>
          <cell r="F33" t="str">
            <v>HEAD</v>
          </cell>
          <cell r="G33" t="str">
            <v>A</v>
          </cell>
          <cell r="H33" t="str">
            <v>annpct</v>
          </cell>
          <cell r="I33" t="str">
            <v>Units</v>
          </cell>
          <cell r="K33">
            <v>2.01584284420617</v>
          </cell>
          <cell r="L33">
            <v>1.64974010395826</v>
          </cell>
          <cell r="M33">
            <v>3.9335079813351799E-3</v>
          </cell>
          <cell r="N33">
            <v>3.4739376012839598</v>
          </cell>
          <cell r="O33">
            <v>8.1560661131794099</v>
          </cell>
          <cell r="P33">
            <v>3.0968545284608</v>
          </cell>
          <cell r="Q33">
            <v>3.4420179276573499</v>
          </cell>
          <cell r="R33">
            <v>2.29404996534381</v>
          </cell>
        </row>
        <row r="34">
          <cell r="D34" t="str">
            <v>Latvia</v>
          </cell>
          <cell r="E34" t="str">
            <v>Lettonie</v>
          </cell>
          <cell r="F34" t="str">
            <v>HEAD</v>
          </cell>
          <cell r="G34" t="str">
            <v>A</v>
          </cell>
          <cell r="H34" t="str">
            <v>annpct</v>
          </cell>
          <cell r="I34" t="str">
            <v>Units</v>
          </cell>
          <cell r="K34">
            <v>2.55426911656444</v>
          </cell>
          <cell r="L34">
            <v>2.7470533474292802</v>
          </cell>
          <cell r="M34">
            <v>8.0622869252766599E-2</v>
          </cell>
          <cell r="N34">
            <v>3.23919564833712</v>
          </cell>
          <cell r="O34">
            <v>17.244710656439199</v>
          </cell>
          <cell r="P34">
            <v>9.3918219059920407</v>
          </cell>
          <cell r="Q34">
            <v>3.0564585641645898</v>
          </cell>
          <cell r="R34">
            <v>3.2787549204213602</v>
          </cell>
        </row>
        <row r="35">
          <cell r="D35" t="str">
            <v>Mexico</v>
          </cell>
          <cell r="E35" t="str">
            <v>Mexique</v>
          </cell>
          <cell r="F35" t="str">
            <v>HEAD</v>
          </cell>
          <cell r="G35" t="str">
            <v>A</v>
          </cell>
          <cell r="H35" t="str">
            <v>annpct</v>
          </cell>
          <cell r="I35" t="str">
            <v>Units</v>
          </cell>
          <cell r="K35">
            <v>4.8993509647726103</v>
          </cell>
          <cell r="L35">
            <v>3.63596121304399</v>
          </cell>
          <cell r="M35">
            <v>3.3968341557003101</v>
          </cell>
          <cell r="N35">
            <v>5.6892084768368498</v>
          </cell>
          <cell r="O35">
            <v>7.8962761923917304</v>
          </cell>
          <cell r="P35">
            <v>5.4519191709376802</v>
          </cell>
          <cell r="Q35">
            <v>3.8870865032732298</v>
          </cell>
          <cell r="R35">
            <v>3.1523360490447501</v>
          </cell>
        </row>
        <row r="36">
          <cell r="D36" t="str">
            <v>Netherlands</v>
          </cell>
          <cell r="E36" t="str">
            <v>Pays-Bas</v>
          </cell>
          <cell r="F36" t="str">
            <v>HEAD</v>
          </cell>
          <cell r="G36" t="str">
            <v>A</v>
          </cell>
          <cell r="H36" t="str">
            <v>annpct</v>
          </cell>
          <cell r="I36" t="str">
            <v>Units</v>
          </cell>
          <cell r="K36">
            <v>1.6009072903743</v>
          </cell>
          <cell r="L36">
            <v>2.6757475996732598</v>
          </cell>
          <cell r="M36">
            <v>1.11236282565328</v>
          </cell>
          <cell r="N36">
            <v>2.8266679132675101</v>
          </cell>
          <cell r="O36">
            <v>11.635360706833101</v>
          </cell>
          <cell r="P36">
            <v>4.4377772185056896</v>
          </cell>
          <cell r="Q36">
            <v>3.6929012885192001</v>
          </cell>
          <cell r="R36">
            <v>2.3882997481308799</v>
          </cell>
        </row>
        <row r="37">
          <cell r="D37" t="str">
            <v>Norway</v>
          </cell>
          <cell r="E37" t="str">
            <v>Norvège</v>
          </cell>
          <cell r="F37" t="str">
            <v>HEAD</v>
          </cell>
          <cell r="G37" t="str">
            <v>A</v>
          </cell>
          <cell r="H37" t="str">
            <v>annpct</v>
          </cell>
          <cell r="I37" t="str">
            <v>Units</v>
          </cell>
          <cell r="K37">
            <v>2.72511848341221</v>
          </cell>
          <cell r="L37">
            <v>2.1914648212226102</v>
          </cell>
          <cell r="M37">
            <v>1.2716328066215301</v>
          </cell>
          <cell r="N37">
            <v>3.4995170517869898</v>
          </cell>
          <cell r="O37">
            <v>5.7645369705674501</v>
          </cell>
          <cell r="P37">
            <v>5.4888651575198697</v>
          </cell>
          <cell r="Q37">
            <v>3.9469428774097501</v>
          </cell>
          <cell r="R37">
            <v>3.1557072213442399</v>
          </cell>
        </row>
        <row r="38">
          <cell r="D38" t="str">
            <v>New Zealand</v>
          </cell>
          <cell r="E38" t="str">
            <v>Nouvelle-Zélande</v>
          </cell>
          <cell r="F38" t="str">
            <v>HEAD</v>
          </cell>
          <cell r="G38" t="str">
            <v>A</v>
          </cell>
          <cell r="H38" t="str">
            <v>annpct</v>
          </cell>
          <cell r="I38" t="str">
            <v>Units</v>
          </cell>
          <cell r="K38">
            <v>1.59829794991764</v>
          </cell>
          <cell r="L38">
            <v>1.6196319018410501</v>
          </cell>
          <cell r="M38">
            <v>1.71456170007169</v>
          </cell>
          <cell r="N38">
            <v>3.9411206077883101</v>
          </cell>
          <cell r="O38">
            <v>7.1722247598518196</v>
          </cell>
          <cell r="P38">
            <v>5.7656671205834398</v>
          </cell>
          <cell r="Q38">
            <v>3.5373221557092802</v>
          </cell>
          <cell r="R38">
            <v>2.5218230982103602</v>
          </cell>
        </row>
        <row r="39">
          <cell r="D39" t="str">
            <v>OECD</v>
          </cell>
          <cell r="E39" t="str">
            <v>OCDE</v>
          </cell>
          <cell r="F39" t="str">
            <v>HEAD</v>
          </cell>
          <cell r="G39" t="str">
            <v>A</v>
          </cell>
          <cell r="H39" t="str">
            <v>annpct</v>
          </cell>
          <cell r="I39" t="str">
            <v>Units</v>
          </cell>
          <cell r="K39">
            <v>2.57674327558881</v>
          </cell>
          <cell r="L39">
            <v>1.9582229205385999</v>
          </cell>
          <cell r="M39">
            <v>1.3200374550751801</v>
          </cell>
          <cell r="N39">
            <v>3.8274403083307802</v>
          </cell>
          <cell r="O39">
            <v>9.5049304517717594</v>
          </cell>
          <cell r="P39">
            <v>6.9590624888591996</v>
          </cell>
          <cell r="Q39">
            <v>5.2213642928932202</v>
          </cell>
          <cell r="R39">
            <v>3.7720452422533</v>
          </cell>
        </row>
        <row r="40">
          <cell r="D40" t="str">
            <v>Poland</v>
          </cell>
          <cell r="E40" t="str">
            <v>Pologne</v>
          </cell>
          <cell r="F40" t="str">
            <v>HEAD</v>
          </cell>
          <cell r="G40" t="str">
            <v>A</v>
          </cell>
          <cell r="H40" t="str">
            <v>annpct</v>
          </cell>
          <cell r="I40" t="str">
            <v>Units</v>
          </cell>
          <cell r="K40">
            <v>1.81295156542631</v>
          </cell>
          <cell r="L40">
            <v>2.2274788093836801</v>
          </cell>
          <cell r="M40">
            <v>3.3744697261853398</v>
          </cell>
          <cell r="N40">
            <v>5.05502704719314</v>
          </cell>
          <cell r="O40">
            <v>14.429450760506599</v>
          </cell>
          <cell r="P40">
            <v>11.7729708026169</v>
          </cell>
          <cell r="Q40">
            <v>4.7151505260668101</v>
          </cell>
          <cell r="R40">
            <v>3.7491618609839299</v>
          </cell>
        </row>
        <row r="41">
          <cell r="D41" t="str">
            <v>Portugal</v>
          </cell>
          <cell r="E41" t="str">
            <v>Portugal</v>
          </cell>
          <cell r="F41" t="str">
            <v>HEAD</v>
          </cell>
          <cell r="G41" t="str">
            <v>A</v>
          </cell>
          <cell r="H41" t="str">
            <v>annpct</v>
          </cell>
          <cell r="I41" t="str">
            <v>Units</v>
          </cell>
          <cell r="K41">
            <v>1.16762609872638</v>
          </cell>
          <cell r="L41">
            <v>0.29982107451977902</v>
          </cell>
          <cell r="M41">
            <v>-0.121337768991947</v>
          </cell>
          <cell r="N41">
            <v>0.94130898266182605</v>
          </cell>
          <cell r="O41">
            <v>8.1026581113880205</v>
          </cell>
          <cell r="P41">
            <v>5.5209442791404104</v>
          </cell>
          <cell r="Q41">
            <v>3.3407012815546602</v>
          </cell>
          <cell r="R41">
            <v>2.3800286228142302</v>
          </cell>
        </row>
        <row r="42">
          <cell r="D42" t="str">
            <v>Russia</v>
          </cell>
          <cell r="E42" t="str">
            <v>Russie</v>
          </cell>
          <cell r="F42" t="str">
            <v>HEAD</v>
          </cell>
          <cell r="G42" t="str">
            <v>A</v>
          </cell>
          <cell r="H42" t="str">
            <v>annpct</v>
          </cell>
          <cell r="I42" t="str">
            <v>Units</v>
          </cell>
          <cell r="K42">
            <v>2.8783053771889402</v>
          </cell>
          <cell r="L42">
            <v>4.4703672056014803</v>
          </cell>
          <cell r="M42">
            <v>3.3816603187881902</v>
          </cell>
          <cell r="N42">
            <v>6.6944559852619303</v>
          </cell>
          <cell r="O42">
            <v>13.735921533236001</v>
          </cell>
          <cell r="P42">
            <v>5.80389176072664</v>
          </cell>
          <cell r="Q42">
            <v>7.1610436450697303</v>
          </cell>
          <cell r="R42">
            <v>5.2721567394842204</v>
          </cell>
        </row>
        <row r="43">
          <cell r="D43" t="str">
            <v>Saudi Arabia</v>
          </cell>
          <cell r="E43" t="str">
            <v>Arabie saoudite</v>
          </cell>
          <cell r="F43" t="str">
            <v>HEAD</v>
          </cell>
          <cell r="G43" t="str">
            <v>A</v>
          </cell>
          <cell r="H43" t="str">
            <v>annpct</v>
          </cell>
          <cell r="I43" t="str">
            <v>Units</v>
          </cell>
          <cell r="K43">
            <v>2.4581415800750199</v>
          </cell>
          <cell r="L43">
            <v>-2.0933333333325099</v>
          </cell>
          <cell r="M43">
            <v>3.4454582595666801</v>
          </cell>
          <cell r="N43">
            <v>3.0632898894155298</v>
          </cell>
          <cell r="O43">
            <v>2.47407371925354</v>
          </cell>
          <cell r="P43">
            <v>2.3538174480751</v>
          </cell>
          <cell r="Q43">
            <v>2.2029106084280801</v>
          </cell>
          <cell r="R43">
            <v>2.56327103264349</v>
          </cell>
        </row>
        <row r="44">
          <cell r="D44" t="str">
            <v>Slovak Rep.</v>
          </cell>
          <cell r="E44" t="str">
            <v>Rép. slovaque</v>
          </cell>
          <cell r="F44" t="str">
            <v>HEAD</v>
          </cell>
          <cell r="G44" t="str">
            <v>A</v>
          </cell>
          <cell r="H44" t="str">
            <v>annpct</v>
          </cell>
          <cell r="I44" t="str">
            <v>Units</v>
          </cell>
          <cell r="K44">
            <v>2.5329732497539701</v>
          </cell>
          <cell r="L44">
            <v>2.7716472009665898</v>
          </cell>
          <cell r="M44">
            <v>2.01424865390223</v>
          </cell>
          <cell r="N44">
            <v>2.81958497552999</v>
          </cell>
          <cell r="O44">
            <v>12.1264878876416</v>
          </cell>
          <cell r="P44">
            <v>11.0658316222513</v>
          </cell>
          <cell r="Q44">
            <v>5.1713284694166397</v>
          </cell>
          <cell r="R44">
            <v>3.3956319727758602</v>
          </cell>
        </row>
        <row r="45">
          <cell r="D45" t="str">
            <v>Slovenia</v>
          </cell>
          <cell r="E45" t="str">
            <v>Slovénie</v>
          </cell>
          <cell r="F45" t="str">
            <v>HEAD</v>
          </cell>
          <cell r="G45" t="str">
            <v>A</v>
          </cell>
          <cell r="H45" t="str">
            <v>annpct</v>
          </cell>
          <cell r="I45" t="str">
            <v>Units</v>
          </cell>
          <cell r="K45">
            <v>1.9337606837608501</v>
          </cell>
          <cell r="L45">
            <v>1.6922915675666099</v>
          </cell>
          <cell r="M45">
            <v>-0.27510861636961298</v>
          </cell>
          <cell r="N45">
            <v>2.0471439360808299</v>
          </cell>
          <cell r="O45">
            <v>9.3214397004041292</v>
          </cell>
          <cell r="P45">
            <v>7.4539196680172504</v>
          </cell>
          <cell r="Q45">
            <v>4.8248409053862602</v>
          </cell>
          <cell r="R45">
            <v>3.2366811354821001</v>
          </cell>
        </row>
        <row r="46">
          <cell r="D46" t="str">
            <v>Sweden</v>
          </cell>
          <cell r="E46" t="str">
            <v>Suède</v>
          </cell>
          <cell r="F46" t="str">
            <v>HEAD</v>
          </cell>
          <cell r="G46" t="str">
            <v>A</v>
          </cell>
          <cell r="H46" t="str">
            <v>annpct</v>
          </cell>
          <cell r="I46" t="str">
            <v>Units</v>
          </cell>
          <cell r="K46">
            <v>1.95353530126983</v>
          </cell>
          <cell r="L46">
            <v>1.7841509740383701</v>
          </cell>
          <cell r="M46">
            <v>0.49736731885345897</v>
          </cell>
          <cell r="N46">
            <v>2.1631973644717899</v>
          </cell>
          <cell r="O46">
            <v>8.3692909881974504</v>
          </cell>
          <cell r="P46">
            <v>8.5835846325309895</v>
          </cell>
          <cell r="Q46">
            <v>3.80764600954548</v>
          </cell>
          <cell r="R46">
            <v>2.2113509902383299</v>
          </cell>
        </row>
        <row r="47">
          <cell r="D47" t="str">
            <v>Türkiye</v>
          </cell>
          <cell r="E47" t="str">
            <v>Türkiye</v>
          </cell>
          <cell r="F47" t="str">
            <v>HEAD</v>
          </cell>
          <cell r="G47" t="str">
            <v>A</v>
          </cell>
          <cell r="H47" t="str">
            <v>annpct</v>
          </cell>
          <cell r="I47" t="str">
            <v>Units</v>
          </cell>
          <cell r="K47">
            <v>16.332463898892801</v>
          </cell>
          <cell r="L47">
            <v>15.1768215720023</v>
          </cell>
          <cell r="M47">
            <v>12.278957446257399</v>
          </cell>
          <cell r="N47">
            <v>19.596492691332099</v>
          </cell>
          <cell r="O47">
            <v>72.308836006989793</v>
          </cell>
          <cell r="P47">
            <v>52.772873411559203</v>
          </cell>
          <cell r="Q47">
            <v>47.375469509884397</v>
          </cell>
          <cell r="R47">
            <v>31.6235519120399</v>
          </cell>
        </row>
        <row r="48">
          <cell r="D48" t="str">
            <v>United States</v>
          </cell>
          <cell r="E48" t="str">
            <v>États-Unis</v>
          </cell>
          <cell r="F48" t="str">
            <v>HEAD</v>
          </cell>
          <cell r="G48" t="str">
            <v>A</v>
          </cell>
          <cell r="H48" t="str">
            <v>annpct</v>
          </cell>
          <cell r="I48" t="str">
            <v>Units</v>
          </cell>
          <cell r="K48">
            <v>2.0485006355850999</v>
          </cell>
          <cell r="L48">
            <v>1.4352963225542601</v>
          </cell>
          <cell r="M48">
            <v>1.07177606449875</v>
          </cell>
          <cell r="N48">
            <v>4.1593372444779204</v>
          </cell>
          <cell r="O48">
            <v>6.4834226777706903</v>
          </cell>
          <cell r="P48">
            <v>3.8855926807390699</v>
          </cell>
          <cell r="Q48">
            <v>2.8184125840094998</v>
          </cell>
          <cell r="R48">
            <v>2.1826030695730099</v>
          </cell>
        </row>
        <row r="49">
          <cell r="D49" t="str">
            <v>South Africa</v>
          </cell>
          <cell r="E49" t="str">
            <v>Afrique du Sud</v>
          </cell>
          <cell r="F49" t="str">
            <v>HEAD</v>
          </cell>
          <cell r="G49" t="str">
            <v>A</v>
          </cell>
          <cell r="H49" t="str">
            <v>annpct</v>
          </cell>
          <cell r="I49" t="str">
            <v>Units</v>
          </cell>
          <cell r="K49">
            <v>4.6121382636649999</v>
          </cell>
          <cell r="L49">
            <v>4.1206416290461698</v>
          </cell>
          <cell r="M49">
            <v>3.2749077490774998</v>
          </cell>
          <cell r="N49">
            <v>4.5556051808843101</v>
          </cell>
          <cell r="O49">
            <v>6.8688594598616204</v>
          </cell>
          <cell r="P49">
            <v>5.8513868395644799</v>
          </cell>
          <cell r="Q49">
            <v>4.9861958965792299</v>
          </cell>
          <cell r="R49">
            <v>4.6450860739722701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read.oecd.org/10.1787/7a5f73ce-en" TargetMode="External"/><Relationship Id="rId1" Type="http://schemas.openxmlformats.org/officeDocument/2006/relationships/hyperlink" Target="https://read.oecd.org/10.1787/b07667cd-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77880-AB27-44BE-AFD1-456421DFE143}">
  <dimension ref="A1:AD56"/>
  <sheetViews>
    <sheetView tabSelected="1" workbookViewId="0"/>
  </sheetViews>
  <sheetFormatPr defaultColWidth="9.140625" defaultRowHeight="12.75" x14ac:dyDescent="0.2"/>
  <cols>
    <col min="1" max="2" width="38.28515625" customWidth="1"/>
    <col min="3" max="3" width="8.85546875" customWidth="1"/>
    <col min="4" max="9" width="9.5703125" bestFit="1" customWidth="1"/>
  </cols>
  <sheetData>
    <row r="1" spans="1:28" x14ac:dyDescent="0.2">
      <c r="A1" t="s">
        <v>0</v>
      </c>
      <c r="B1" t="s">
        <v>1</v>
      </c>
    </row>
    <row r="2" spans="1:28" x14ac:dyDescent="0.2">
      <c r="A2" t="s">
        <v>2</v>
      </c>
      <c r="B2" t="s">
        <v>3</v>
      </c>
    </row>
    <row r="4" spans="1:28" ht="25.5" x14ac:dyDescent="0.2">
      <c r="A4" s="4" t="s">
        <v>4</v>
      </c>
      <c r="B4" s="4" t="s">
        <v>5</v>
      </c>
    </row>
    <row r="5" spans="1:28" x14ac:dyDescent="0.2">
      <c r="A5" s="6" t="s">
        <v>98</v>
      </c>
      <c r="B5" s="5" t="s">
        <v>97</v>
      </c>
    </row>
    <row r="7" spans="1:28" x14ac:dyDescent="0.2">
      <c r="J7" s="1"/>
      <c r="K7" s="1"/>
    </row>
    <row r="8" spans="1:28" x14ac:dyDescent="0.2">
      <c r="A8" s="1" t="s">
        <v>6</v>
      </c>
      <c r="B8" s="1" t="s">
        <v>7</v>
      </c>
      <c r="C8" s="3">
        <v>2018</v>
      </c>
      <c r="D8" s="3">
        <v>2019</v>
      </c>
      <c r="E8" s="3">
        <v>2020</v>
      </c>
      <c r="F8" s="3">
        <v>2021</v>
      </c>
      <c r="G8" s="3">
        <v>2022</v>
      </c>
      <c r="H8" s="3">
        <v>2023</v>
      </c>
      <c r="I8" s="3">
        <v>2024</v>
      </c>
      <c r="J8" s="3">
        <v>2025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B8" s="1"/>
    </row>
    <row r="9" spans="1:28" x14ac:dyDescent="0.2">
      <c r="A9" s="1" t="s">
        <v>8</v>
      </c>
      <c r="B9" s="1" t="s">
        <v>9</v>
      </c>
      <c r="C9" s="2">
        <f>VLOOKUP($A9,'[1]Inflation Projections'!$D$2:$R$49,8,FALSE)</f>
        <v>36.274327534076697</v>
      </c>
      <c r="D9" s="2">
        <f>VLOOKUP($A9,'[1]Inflation Projections'!$D$2:$R$49,9,FALSE)</f>
        <v>54.386235079966703</v>
      </c>
      <c r="E9" s="2">
        <f>VLOOKUP($A9,'[1]Inflation Projections'!$D$2:$R$49,10,FALSE)</f>
        <v>40.4047598277402</v>
      </c>
      <c r="F9" s="2">
        <f>VLOOKUP($A9,'[1]Inflation Projections'!$D$2:$R$49,11,FALSE)</f>
        <v>48.046779355837103</v>
      </c>
      <c r="G9" s="2">
        <f>VLOOKUP($A9,'[1]Inflation Projections'!$D$2:$R$49,12,FALSE)</f>
        <v>72.358707862788506</v>
      </c>
      <c r="H9" s="2">
        <f>VLOOKUP($A9,'[1]Inflation Projections'!$D$2:$R$49,13,FALSE)</f>
        <v>123.990613679633</v>
      </c>
      <c r="I9" s="2">
        <f>VLOOKUP($A9,'[1]Inflation Projections'!$D$2:$R$49,14,FALSE)</f>
        <v>157.142372377443</v>
      </c>
      <c r="J9" s="2">
        <f>VLOOKUP($A9,'[1]Inflation Projections'!$D$2:$R$49,15,FALSE)</f>
        <v>62.373244276835898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1"/>
    </row>
    <row r="10" spans="1:28" x14ac:dyDescent="0.2">
      <c r="A10" s="1" t="s">
        <v>10</v>
      </c>
      <c r="B10" s="1" t="s">
        <v>11</v>
      </c>
      <c r="C10" s="2">
        <f>VLOOKUP($A10,'[1]Inflation Projections'!$D$2:$R$49,8,FALSE)</f>
        <v>1.91097122302162</v>
      </c>
      <c r="D10" s="2">
        <f>VLOOKUP($A10,'[1]Inflation Projections'!$D$2:$R$49,9,FALSE)</f>
        <v>1.6104125303330701</v>
      </c>
      <c r="E10" s="2">
        <f>VLOOKUP($A10,'[1]Inflation Projections'!$D$2:$R$49,10,FALSE)</f>
        <v>0.86843247937475898</v>
      </c>
      <c r="F10" s="2">
        <f>VLOOKUP($A10,'[1]Inflation Projections'!$D$2:$R$49,11,FALSE)</f>
        <v>2.84115368058599</v>
      </c>
      <c r="G10" s="2">
        <f>VLOOKUP($A10,'[1]Inflation Projections'!$D$2:$R$49,12,FALSE)</f>
        <v>6.6136458769355402</v>
      </c>
      <c r="H10" s="2">
        <f>VLOOKUP($A10,'[1]Inflation Projections'!$D$2:$R$49,13,FALSE)</f>
        <v>5.6481345681870696</v>
      </c>
      <c r="I10" s="2">
        <f>VLOOKUP($A10,'[1]Inflation Projections'!$D$2:$R$49,14,FALSE)</f>
        <v>3.4409321027957702</v>
      </c>
      <c r="J10" s="2">
        <f>VLOOKUP($A10,'[1]Inflation Projections'!$D$2:$R$49,15,FALSE)</f>
        <v>2.8140351844104599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B10" s="1"/>
    </row>
    <row r="11" spans="1:28" x14ac:dyDescent="0.2">
      <c r="A11" s="1" t="s">
        <v>12</v>
      </c>
      <c r="B11" s="1" t="s">
        <v>13</v>
      </c>
      <c r="C11" s="2">
        <f>VLOOKUP($A11,'[1]Inflation Projections'!$D$2:$R$49,8,FALSE)</f>
        <v>2.11999870830304</v>
      </c>
      <c r="D11" s="2">
        <f>VLOOKUP($A11,'[1]Inflation Projections'!$D$2:$R$49,9,FALSE)</f>
        <v>1.4909798093183999</v>
      </c>
      <c r="E11" s="2">
        <f>VLOOKUP($A11,'[1]Inflation Projections'!$D$2:$R$49,10,FALSE)</f>
        <v>1.3880666770524901</v>
      </c>
      <c r="F11" s="2">
        <f>VLOOKUP($A11,'[1]Inflation Projections'!$D$2:$R$49,11,FALSE)</f>
        <v>2.7588697161998299</v>
      </c>
      <c r="G11" s="2">
        <f>VLOOKUP($A11,'[1]Inflation Projections'!$D$2:$R$49,12,FALSE)</f>
        <v>8.6181244538607906</v>
      </c>
      <c r="H11" s="2">
        <f>VLOOKUP($A11,'[1]Inflation Projections'!$D$2:$R$49,13,FALSE)</f>
        <v>7.73115098795836</v>
      </c>
      <c r="I11" s="2">
        <f>VLOOKUP($A11,'[1]Inflation Projections'!$D$2:$R$49,14,FALSE)</f>
        <v>3.8751640770459299</v>
      </c>
      <c r="J11" s="2">
        <f>VLOOKUP($A11,'[1]Inflation Projections'!$D$2:$R$49,15,FALSE)</f>
        <v>2.5295029681301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B11" s="1"/>
    </row>
    <row r="12" spans="1:28" x14ac:dyDescent="0.2">
      <c r="A12" s="1" t="s">
        <v>14</v>
      </c>
      <c r="B12" s="1" t="s">
        <v>15</v>
      </c>
      <c r="C12" s="2">
        <f>VLOOKUP($A12,'[1]Inflation Projections'!$D$2:$R$49,8,FALSE)</f>
        <v>2.3109765377808298</v>
      </c>
      <c r="D12" s="2">
        <f>VLOOKUP($A12,'[1]Inflation Projections'!$D$2:$R$49,9,FALSE)</f>
        <v>1.24878644577384</v>
      </c>
      <c r="E12" s="2">
        <f>VLOOKUP($A12,'[1]Inflation Projections'!$D$2:$R$49,10,FALSE)</f>
        <v>0.42762471098591898</v>
      </c>
      <c r="F12" s="2">
        <f>VLOOKUP($A12,'[1]Inflation Projections'!$D$2:$R$49,11,FALSE)</f>
        <v>3.2224035973889502</v>
      </c>
      <c r="G12" s="2">
        <f>VLOOKUP($A12,'[1]Inflation Projections'!$D$2:$R$49,12,FALSE)</f>
        <v>10.3344099899263</v>
      </c>
      <c r="H12" s="2">
        <f>VLOOKUP($A12,'[1]Inflation Projections'!$D$2:$R$49,13,FALSE)</f>
        <v>2.3516041756055599</v>
      </c>
      <c r="I12" s="2">
        <f>VLOOKUP($A12,'[1]Inflation Projections'!$D$2:$R$49,14,FALSE)</f>
        <v>3.0090723957008101</v>
      </c>
      <c r="J12" s="2">
        <f>VLOOKUP($A12,'[1]Inflation Projections'!$D$2:$R$49,15,FALSE)</f>
        <v>2.4335447585613701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B12" s="1"/>
    </row>
    <row r="13" spans="1:28" x14ac:dyDescent="0.2">
      <c r="A13" s="1" t="s">
        <v>16</v>
      </c>
      <c r="B13" s="1" t="s">
        <v>17</v>
      </c>
      <c r="C13" s="2">
        <f>VLOOKUP($A13,'[1]Inflation Projections'!$D$2:$R$49,8,FALSE)</f>
        <v>3.6648502837669699</v>
      </c>
      <c r="D13" s="2">
        <f>VLOOKUP($A13,'[1]Inflation Projections'!$D$2:$R$49,9,FALSE)</f>
        <v>3.7329762121691501</v>
      </c>
      <c r="E13" s="2">
        <f>VLOOKUP($A13,'[1]Inflation Projections'!$D$2:$R$49,10,FALSE)</f>
        <v>3.2117680380338198</v>
      </c>
      <c r="F13" s="2">
        <f>VLOOKUP($A13,'[1]Inflation Projections'!$D$2:$R$49,11,FALSE)</f>
        <v>8.3016597558566794</v>
      </c>
      <c r="G13" s="2">
        <f>VLOOKUP($A13,'[1]Inflation Projections'!$D$2:$R$49,12,FALSE)</f>
        <v>9.2801060895684806</v>
      </c>
      <c r="H13" s="2">
        <f>VLOOKUP($A13,'[1]Inflation Projections'!$D$2:$R$49,13,FALSE)</f>
        <v>4.5545312872811401</v>
      </c>
      <c r="I13" s="2">
        <f>VLOOKUP($A13,'[1]Inflation Projections'!$D$2:$R$49,14,FALSE)</f>
        <v>3.1703145422685899</v>
      </c>
      <c r="J13" s="2">
        <f>VLOOKUP($A13,'[1]Inflation Projections'!$D$2:$R$49,15,FALSE)</f>
        <v>2.9960320627617598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B13" s="1"/>
    </row>
    <row r="14" spans="1:28" x14ac:dyDescent="0.2">
      <c r="A14" s="1" t="s">
        <v>18</v>
      </c>
      <c r="B14" s="1" t="s">
        <v>18</v>
      </c>
      <c r="C14" s="2">
        <f>VLOOKUP($A14,'[1]Inflation Projections'!$D$2:$R$49,8,FALSE)</f>
        <v>2.2425249169440802</v>
      </c>
      <c r="D14" s="2">
        <f>VLOOKUP($A14,'[1]Inflation Projections'!$D$2:$R$49,9,FALSE)</f>
        <v>1.9558832718863599</v>
      </c>
      <c r="E14" s="2">
        <f>VLOOKUP($A14,'[1]Inflation Projections'!$D$2:$R$49,10,FALSE)</f>
        <v>0.72321647462561001</v>
      </c>
      <c r="F14" s="2">
        <f>VLOOKUP($A14,'[1]Inflation Projections'!$D$2:$R$49,11,FALSE)</f>
        <v>3.4075696726305198</v>
      </c>
      <c r="G14" s="2">
        <f>VLOOKUP($A14,'[1]Inflation Projections'!$D$2:$R$49,12,FALSE)</f>
        <v>6.7965164175595199</v>
      </c>
      <c r="H14" s="2">
        <f>VLOOKUP($A14,'[1]Inflation Projections'!$D$2:$R$49,13,FALSE)</f>
        <v>3.9598984950876699</v>
      </c>
      <c r="I14" s="2">
        <f>VLOOKUP($A14,'[1]Inflation Projections'!$D$2:$R$49,14,FALSE)</f>
        <v>2.98832976237584</v>
      </c>
      <c r="J14" s="2">
        <f>VLOOKUP($A14,'[1]Inflation Projections'!$D$2:$R$49,15,FALSE)</f>
        <v>1.93370480695969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B14" s="1"/>
    </row>
    <row r="15" spans="1:28" x14ac:dyDescent="0.2">
      <c r="A15" s="1" t="s">
        <v>19</v>
      </c>
      <c r="B15" s="1" t="s">
        <v>20</v>
      </c>
      <c r="C15" s="2">
        <f>VLOOKUP($A15,'[1]Inflation Projections'!$D$2:$R$49,8,FALSE)</f>
        <v>0.93633546411271396</v>
      </c>
      <c r="D15" s="2">
        <f>VLOOKUP($A15,'[1]Inflation Projections'!$D$2:$R$49,9,FALSE)</f>
        <v>0.36288617994115802</v>
      </c>
      <c r="E15" s="2">
        <f>VLOOKUP($A15,'[1]Inflation Projections'!$D$2:$R$49,10,FALSE)</f>
        <v>-0.72587493331338604</v>
      </c>
      <c r="F15" s="2">
        <f>VLOOKUP($A15,'[1]Inflation Projections'!$D$2:$R$49,11,FALSE)</f>
        <v>0.58181416849016898</v>
      </c>
      <c r="G15" s="2">
        <f>VLOOKUP($A15,'[1]Inflation Projections'!$D$2:$R$49,12,FALSE)</f>
        <v>2.8350279870715598</v>
      </c>
      <c r="H15" s="2">
        <f>VLOOKUP($A15,'[1]Inflation Projections'!$D$2:$R$49,13,FALSE)</f>
        <v>2.2143145389630599</v>
      </c>
      <c r="I15" s="2">
        <f>VLOOKUP($A15,'[1]Inflation Projections'!$D$2:$R$49,14,FALSE)</f>
        <v>2.1454436788354898</v>
      </c>
      <c r="J15" s="2">
        <f>VLOOKUP($A15,'[1]Inflation Projections'!$D$2:$R$49,15,FALSE)</f>
        <v>1.49863043619669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B15" s="1"/>
    </row>
    <row r="16" spans="1:28" x14ac:dyDescent="0.2">
      <c r="A16" s="1" t="s">
        <v>21</v>
      </c>
      <c r="B16" s="1" t="s">
        <v>22</v>
      </c>
      <c r="C16" s="2">
        <f>VLOOKUP($A16,'[1]Inflation Projections'!$D$2:$R$49,8,FALSE)</f>
        <v>2.43488981353044</v>
      </c>
      <c r="D16" s="2">
        <f>VLOOKUP($A16,'[1]Inflation Projections'!$D$2:$R$49,9,FALSE)</f>
        <v>2.5575447570329999</v>
      </c>
      <c r="E16" s="2">
        <f>VLOOKUP($A16,'[1]Inflation Projections'!$D$2:$R$49,10,FALSE)</f>
        <v>3.0454908480429501</v>
      </c>
      <c r="F16" s="2">
        <f>VLOOKUP($A16,'[1]Inflation Projections'!$D$2:$R$49,11,FALSE)</f>
        <v>4.5245683825924097</v>
      </c>
      <c r="G16" s="2">
        <f>VLOOKUP($A16,'[1]Inflation Projections'!$D$2:$R$49,12,FALSE)</f>
        <v>11.643866711507901</v>
      </c>
      <c r="H16" s="2">
        <f>VLOOKUP($A16,'[1]Inflation Projections'!$D$2:$R$49,13,FALSE)</f>
        <v>7.5951943912094597</v>
      </c>
      <c r="I16" s="2">
        <f>VLOOKUP($A16,'[1]Inflation Projections'!$D$2:$R$49,14,FALSE)</f>
        <v>3.8588507151784901</v>
      </c>
      <c r="J16" s="2">
        <f>VLOOKUP($A16,'[1]Inflation Projections'!$D$2:$R$49,15,FALSE)</f>
        <v>3.38867100955909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B16" s="1"/>
    </row>
    <row r="17" spans="1:30" x14ac:dyDescent="0.2">
      <c r="A17" s="1" t="s">
        <v>23</v>
      </c>
      <c r="B17" s="1" t="s">
        <v>24</v>
      </c>
      <c r="C17" s="2">
        <f>VLOOKUP($A17,'[1]Inflation Projections'!$D$2:$R$49,8,FALSE)</f>
        <v>1.9268247115643999</v>
      </c>
      <c r="D17" s="2">
        <f>VLOOKUP($A17,'[1]Inflation Projections'!$D$2:$R$49,9,FALSE)</f>
        <v>2.8986725642840399</v>
      </c>
      <c r="E17" s="2">
        <f>VLOOKUP($A17,'[1]Inflation Projections'!$D$2:$R$49,10,FALSE)</f>
        <v>2.4903989161036999</v>
      </c>
      <c r="F17" s="2">
        <f>VLOOKUP($A17,'[1]Inflation Projections'!$D$2:$R$49,11,FALSE)</f>
        <v>0.84889630422349005</v>
      </c>
      <c r="G17" s="2">
        <f>VLOOKUP($A17,'[1]Inflation Projections'!$D$2:$R$49,12,FALSE)</f>
        <v>1.8759818070091601</v>
      </c>
      <c r="H17" s="2">
        <f>VLOOKUP($A17,'[1]Inflation Projections'!$D$2:$R$49,13,FALSE)</f>
        <v>0.44964199223001</v>
      </c>
      <c r="I17" s="2">
        <f>VLOOKUP($A17,'[1]Inflation Projections'!$D$2:$R$49,14,FALSE)</f>
        <v>1.0472903397878499</v>
      </c>
      <c r="J17" s="2">
        <f>VLOOKUP($A17,'[1]Inflation Projections'!$D$2:$R$49,15,FALSE)</f>
        <v>1.4563919000138299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B17" s="1"/>
    </row>
    <row r="18" spans="1:30" x14ac:dyDescent="0.2">
      <c r="A18" s="1" t="s">
        <v>25</v>
      </c>
      <c r="B18" s="1" t="s">
        <v>26</v>
      </c>
      <c r="C18" s="2">
        <f>VLOOKUP($A18,'[1]Inflation Projections'!$D$2:$R$49,8,FALSE)</f>
        <v>3.2406161593933702</v>
      </c>
      <c r="D18" s="2">
        <f>VLOOKUP($A18,'[1]Inflation Projections'!$D$2:$R$49,9,FALSE)</f>
        <v>3.5196749446514399</v>
      </c>
      <c r="E18" s="2">
        <f>VLOOKUP($A18,'[1]Inflation Projections'!$D$2:$R$49,10,FALSE)</f>
        <v>2.5262944502767701</v>
      </c>
      <c r="F18" s="2">
        <f>VLOOKUP($A18,'[1]Inflation Projections'!$D$2:$R$49,11,FALSE)</f>
        <v>3.4959381810985901</v>
      </c>
      <c r="G18" s="2">
        <f>VLOOKUP($A18,'[1]Inflation Projections'!$D$2:$R$49,12,FALSE)</f>
        <v>10.1764354541023</v>
      </c>
      <c r="H18" s="2">
        <f>VLOOKUP($A18,'[1]Inflation Projections'!$D$2:$R$49,13,FALSE)</f>
        <v>11.727718743690801</v>
      </c>
      <c r="I18" s="2">
        <f>VLOOKUP($A18,'[1]Inflation Projections'!$D$2:$R$49,14,FALSE)</f>
        <v>6.2828063355473596</v>
      </c>
      <c r="J18" s="2">
        <f>VLOOKUP($A18,'[1]Inflation Projections'!$D$2:$R$49,15,FALSE)</f>
        <v>4.02179889074299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B18" s="1"/>
    </row>
    <row r="19" spans="1:30" x14ac:dyDescent="0.2">
      <c r="A19" s="1" t="s">
        <v>27</v>
      </c>
      <c r="B19" s="1" t="s">
        <v>27</v>
      </c>
      <c r="C19" s="2">
        <f>VLOOKUP($A19,'[1]Inflation Projections'!$D$2:$R$49,8,FALSE)</f>
        <v>2.2211982742430099</v>
      </c>
      <c r="D19" s="2">
        <f>VLOOKUP($A19,'[1]Inflation Projections'!$D$2:$R$49,9,FALSE)</f>
        <v>2.0961966767717901</v>
      </c>
      <c r="E19" s="2">
        <f>VLOOKUP($A19,'[1]Inflation Projections'!$D$2:$R$49,10,FALSE)</f>
        <v>0.724841973552248</v>
      </c>
      <c r="F19" s="2">
        <f>VLOOKUP($A19,'[1]Inflation Projections'!$D$2:$R$49,11,FALSE)</f>
        <v>1.7265748506418901</v>
      </c>
      <c r="G19" s="2">
        <f>VLOOKUP($A19,'[1]Inflation Projections'!$D$2:$R$49,12,FALSE)</f>
        <v>8.2746273466994804</v>
      </c>
      <c r="H19" s="2">
        <f>VLOOKUP($A19,'[1]Inflation Projections'!$D$2:$R$49,13,FALSE)</f>
        <v>0.63765775539084102</v>
      </c>
      <c r="I19" s="2">
        <f>VLOOKUP($A19,'[1]Inflation Projections'!$D$2:$R$49,14,FALSE)</f>
        <v>1.91602938445177</v>
      </c>
      <c r="J19" s="2">
        <f>VLOOKUP($A19,'[1]Inflation Projections'!$D$2:$R$49,15,FALSE)</f>
        <v>3.14471723406362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B19" s="1"/>
    </row>
    <row r="20" spans="1:30" x14ac:dyDescent="0.2">
      <c r="A20" s="1" t="s">
        <v>28</v>
      </c>
      <c r="B20" s="1" t="s">
        <v>29</v>
      </c>
      <c r="C20" s="2">
        <f>VLOOKUP($A20,'[1]Inflation Projections'!$D$2:$R$49,8,FALSE)</f>
        <v>2.1494949494953</v>
      </c>
      <c r="D20" s="2">
        <f>VLOOKUP($A20,'[1]Inflation Projections'!$D$2:$R$49,9,FALSE)</f>
        <v>2.8478759591805498</v>
      </c>
      <c r="E20" s="2">
        <f>VLOOKUP($A20,'[1]Inflation Projections'!$D$2:$R$49,10,FALSE)</f>
        <v>3.1612952849780398</v>
      </c>
      <c r="F20" s="2">
        <f>VLOOKUP($A20,'[1]Inflation Projections'!$D$2:$R$49,11,FALSE)</f>
        <v>3.8398449150009801</v>
      </c>
      <c r="G20" s="2">
        <f>VLOOKUP($A20,'[1]Inflation Projections'!$D$2:$R$49,12,FALSE)</f>
        <v>15.1001651507855</v>
      </c>
      <c r="H20" s="2">
        <f>VLOOKUP($A20,'[1]Inflation Projections'!$D$2:$R$49,13,FALSE)</f>
        <v>10.697768146159</v>
      </c>
      <c r="I20" s="2">
        <f>VLOOKUP($A20,'[1]Inflation Projections'!$D$2:$R$49,14,FALSE)</f>
        <v>3.0951336495620398</v>
      </c>
      <c r="J20" s="2">
        <f>VLOOKUP($A20,'[1]Inflation Projections'!$D$2:$R$49,15,FALSE)</f>
        <v>2.2525547623296802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B20" s="1"/>
    </row>
    <row r="21" spans="1:30" x14ac:dyDescent="0.2">
      <c r="A21" s="1" t="s">
        <v>30</v>
      </c>
      <c r="B21" s="1" t="s">
        <v>31</v>
      </c>
      <c r="C21" s="2">
        <f>VLOOKUP($A21,'[1]Inflation Projections'!$D$2:$R$49,8,FALSE)</f>
        <v>1.93500979751722</v>
      </c>
      <c r="D21" s="2">
        <f>VLOOKUP($A21,'[1]Inflation Projections'!$D$2:$R$49,9,FALSE)</f>
        <v>1.35362434921968</v>
      </c>
      <c r="E21" s="2">
        <f>VLOOKUP($A21,'[1]Inflation Projections'!$D$2:$R$49,10,FALSE)</f>
        <v>0.371424055633929</v>
      </c>
      <c r="F21" s="2">
        <f>VLOOKUP($A21,'[1]Inflation Projections'!$D$2:$R$49,11,FALSE)</f>
        <v>3.2123454846080701</v>
      </c>
      <c r="G21" s="2">
        <f>VLOOKUP($A21,'[1]Inflation Projections'!$D$2:$R$49,12,FALSE)</f>
        <v>8.6658021220929804</v>
      </c>
      <c r="H21" s="2">
        <f>VLOOKUP($A21,'[1]Inflation Projections'!$D$2:$R$49,13,FALSE)</f>
        <v>6.1538882410346698</v>
      </c>
      <c r="I21" s="2">
        <f>VLOOKUP($A21,'[1]Inflation Projections'!$D$2:$R$49,14,FALSE)</f>
        <v>2.6626193208239202</v>
      </c>
      <c r="J21" s="2">
        <f>VLOOKUP($A21,'[1]Inflation Projections'!$D$2:$R$49,15,FALSE)</f>
        <v>2.0525487503720399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B21" s="1"/>
    </row>
    <row r="22" spans="1:30" x14ac:dyDescent="0.2">
      <c r="A22" s="1" t="s">
        <v>32</v>
      </c>
      <c r="B22" s="1" t="s">
        <v>33</v>
      </c>
      <c r="C22" s="2">
        <f>VLOOKUP($A22,'[1]Inflation Projections'!$D$2:$R$49,8,FALSE)</f>
        <v>0.81360946745590002</v>
      </c>
      <c r="D22" s="2">
        <f>VLOOKUP($A22,'[1]Inflation Projections'!$D$2:$R$49,9,FALSE)</f>
        <v>0.75813157251116703</v>
      </c>
      <c r="E22" s="2">
        <f>VLOOKUP($A22,'[1]Inflation Projections'!$D$2:$R$49,10,FALSE)</f>
        <v>0.42071197411093197</v>
      </c>
      <c r="F22" s="2">
        <f>VLOOKUP($A22,'[1]Inflation Projections'!$D$2:$R$49,11,FALSE)</f>
        <v>1.85304543989591</v>
      </c>
      <c r="G22" s="2">
        <f>VLOOKUP($A22,'[1]Inflation Projections'!$D$2:$R$49,12,FALSE)</f>
        <v>7.6965669987506802</v>
      </c>
      <c r="H22" s="2">
        <f>VLOOKUP($A22,'[1]Inflation Projections'!$D$2:$R$49,13,FALSE)</f>
        <v>3.5664275063507</v>
      </c>
      <c r="I22" s="2">
        <f>VLOOKUP($A22,'[1]Inflation Projections'!$D$2:$R$49,14,FALSE)</f>
        <v>2.7813569432838698</v>
      </c>
      <c r="J22" s="2">
        <f>VLOOKUP($A22,'[1]Inflation Projections'!$D$2:$R$49,15,FALSE)</f>
        <v>2.5022564393389901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B22" s="1"/>
    </row>
    <row r="23" spans="1:30" x14ac:dyDescent="0.2">
      <c r="A23" t="s">
        <v>34</v>
      </c>
      <c r="B23" s="1" t="s">
        <v>35</v>
      </c>
      <c r="C23" s="2">
        <f>VLOOKUP($A23,'[1]Inflation Projections'!$D$2:$R$49,8,FALSE)</f>
        <v>1.7356245544164901</v>
      </c>
      <c r="D23" s="2">
        <f>VLOOKUP($A23,'[1]Inflation Projections'!$D$2:$R$49,9,FALSE)</f>
        <v>0.77970825379116704</v>
      </c>
      <c r="E23" s="2">
        <f>VLOOKUP($A23,'[1]Inflation Projections'!$D$2:$R$49,10,FALSE)</f>
        <v>-0.33728430189278202</v>
      </c>
      <c r="F23" s="2">
        <f>VLOOKUP($A23,'[1]Inflation Projections'!$D$2:$R$49,11,FALSE)</f>
        <v>3.0081398612611401</v>
      </c>
      <c r="G23" s="2">
        <f>VLOOKUP($A23,'[1]Inflation Projections'!$D$2:$R$49,12,FALSE)</f>
        <v>8.3225635674998308</v>
      </c>
      <c r="H23" s="2">
        <f>VLOOKUP($A23,'[1]Inflation Projections'!$D$2:$R$49,13,FALSE)</f>
        <v>3.52203011299475</v>
      </c>
      <c r="I23" s="2">
        <f>VLOOKUP($A23,'[1]Inflation Projections'!$D$2:$R$49,14,FALSE)</f>
        <v>3.6596307074595398</v>
      </c>
      <c r="J23" s="2">
        <f>VLOOKUP($A23,'[1]Inflation Projections'!$D$2:$R$49,15,FALSE)</f>
        <v>2.34026170228594</v>
      </c>
      <c r="AD23" s="1"/>
    </row>
    <row r="24" spans="1:30" x14ac:dyDescent="0.2">
      <c r="A24" t="s">
        <v>36</v>
      </c>
      <c r="B24" s="1" t="s">
        <v>37</v>
      </c>
      <c r="C24" s="2">
        <f>VLOOKUP($A24,'[1]Inflation Projections'!$D$2:$R$49,8,FALSE)</f>
        <v>3.4121362940275701</v>
      </c>
      <c r="D24" s="2">
        <f>VLOOKUP($A24,'[1]Inflation Projections'!$D$2:$R$49,9,FALSE)</f>
        <v>2.2683449797158599</v>
      </c>
      <c r="E24" s="2">
        <f>VLOOKUP($A24,'[1]Inflation Projections'!$D$2:$R$49,10,FALSE)</f>
        <v>-0.63426222708306002</v>
      </c>
      <c r="F24" s="2">
        <f>VLOOKUP($A24,'[1]Inflation Projections'!$D$2:$R$49,11,FALSE)</f>
        <v>4.4871502952475097</v>
      </c>
      <c r="G24" s="2">
        <f>VLOOKUP($A24,'[1]Inflation Projections'!$D$2:$R$49,12,FALSE)</f>
        <v>19.4470675400981</v>
      </c>
      <c r="H24" s="2">
        <f>VLOOKUP($A24,'[1]Inflation Projections'!$D$2:$R$49,13,FALSE)</f>
        <v>9.1958518450839808</v>
      </c>
      <c r="I24" s="2">
        <f>VLOOKUP($A24,'[1]Inflation Projections'!$D$2:$R$49,14,FALSE)</f>
        <v>3.42693596303618</v>
      </c>
      <c r="J24" s="2">
        <f>VLOOKUP($A24,'[1]Inflation Projections'!$D$2:$R$49,15,FALSE)</f>
        <v>2.4453432867391802</v>
      </c>
      <c r="AD24" s="1"/>
    </row>
    <row r="25" spans="1:30" x14ac:dyDescent="0.2">
      <c r="A25" t="s">
        <v>38</v>
      </c>
      <c r="B25" s="1" t="s">
        <v>39</v>
      </c>
      <c r="C25" s="2">
        <f>VLOOKUP($A25,'[1]Inflation Projections'!$D$2:$R$49,8,FALSE)</f>
        <v>1.1689359390174101</v>
      </c>
      <c r="D25" s="2">
        <f>VLOOKUP($A25,'[1]Inflation Projections'!$D$2:$R$49,9,FALSE)</f>
        <v>1.1367149994307499</v>
      </c>
      <c r="E25" s="2">
        <f>VLOOKUP($A25,'[1]Inflation Projections'!$D$2:$R$49,10,FALSE)</f>
        <v>0.38295989380039402</v>
      </c>
      <c r="F25" s="2">
        <f>VLOOKUP($A25,'[1]Inflation Projections'!$D$2:$R$49,11,FALSE)</f>
        <v>2.0661852513811798</v>
      </c>
      <c r="G25" s="2">
        <f>VLOOKUP($A25,'[1]Inflation Projections'!$D$2:$R$49,12,FALSE)</f>
        <v>7.1716307169557503</v>
      </c>
      <c r="H25" s="2">
        <f>VLOOKUP($A25,'[1]Inflation Projections'!$D$2:$R$49,13,FALSE)</f>
        <v>4.5304924768975603</v>
      </c>
      <c r="I25" s="2">
        <f>VLOOKUP($A25,'[1]Inflation Projections'!$D$2:$R$49,14,FALSE)</f>
        <v>2.2015953067770799</v>
      </c>
      <c r="J25" s="2">
        <f>VLOOKUP($A25,'[1]Inflation Projections'!$D$2:$R$49,15,FALSE)</f>
        <v>2.25608398317299</v>
      </c>
      <c r="AD25" s="1"/>
    </row>
    <row r="26" spans="1:30" x14ac:dyDescent="0.2">
      <c r="A26" t="s">
        <v>40</v>
      </c>
      <c r="B26" s="1" t="s">
        <v>40</v>
      </c>
      <c r="C26" s="2">
        <f>VLOOKUP($A26,'[1]Inflation Projections'!$D$2:$R$49,8,FALSE)</f>
        <v>2.0991081254208899</v>
      </c>
      <c r="D26" s="2">
        <f>VLOOKUP($A26,'[1]Inflation Projections'!$D$2:$R$49,9,FALSE)</f>
        <v>1.29824166277828</v>
      </c>
      <c r="E26" s="2">
        <f>VLOOKUP($A26,'[1]Inflation Projections'!$D$2:$R$49,10,FALSE)</f>
        <v>0.52407572100181499</v>
      </c>
      <c r="F26" s="2">
        <f>VLOOKUP($A26,'[1]Inflation Projections'!$D$2:$R$49,11,FALSE)</f>
        <v>2.0664160005054102</v>
      </c>
      <c r="G26" s="2">
        <f>VLOOKUP($A26,'[1]Inflation Projections'!$D$2:$R$49,12,FALSE)</f>
        <v>5.9057982239461904</v>
      </c>
      <c r="H26" s="2">
        <f>VLOOKUP($A26,'[1]Inflation Projections'!$D$2:$R$49,13,FALSE)</f>
        <v>5.7144901338821201</v>
      </c>
      <c r="I26" s="2">
        <f>VLOOKUP($A26,'[1]Inflation Projections'!$D$2:$R$49,14,FALSE)</f>
        <v>2.7125383683137301</v>
      </c>
      <c r="J26" s="2">
        <f>VLOOKUP($A26,'[1]Inflation Projections'!$D$2:$R$49,15,FALSE)</f>
        <v>2.1822740217151999</v>
      </c>
      <c r="AD26" s="1"/>
    </row>
    <row r="27" spans="1:30" x14ac:dyDescent="0.2">
      <c r="A27" t="s">
        <v>41</v>
      </c>
      <c r="B27" s="1" t="s">
        <v>41</v>
      </c>
      <c r="C27" s="2">
        <f>VLOOKUP($A27,'[1]Inflation Projections'!$D$2:$R$49,8,FALSE)</f>
        <v>3.1095423598384002</v>
      </c>
      <c r="D27" s="2">
        <f>VLOOKUP($A27,'[1]Inflation Projections'!$D$2:$R$49,9,FALSE)</f>
        <v>3.1043393816451199</v>
      </c>
      <c r="E27" s="2">
        <f>VLOOKUP($A27,'[1]Inflation Projections'!$D$2:$R$49,10,FALSE)</f>
        <v>2.7587058247723801</v>
      </c>
      <c r="F27" s="2">
        <f>VLOOKUP($A27,'[1]Inflation Projections'!$D$2:$R$49,11,FALSE)</f>
        <v>3.8698382588393998</v>
      </c>
      <c r="G27" s="2">
        <f>VLOOKUP($A27,'[1]Inflation Projections'!$D$2:$R$49,12,FALSE)</f>
        <v>7.8869179197254402</v>
      </c>
      <c r="H27" s="2">
        <f>VLOOKUP($A27,'[1]Inflation Projections'!$D$2:$R$49,13,FALSE)</f>
        <v>6.1992814924883604</v>
      </c>
      <c r="I27" s="2">
        <f>VLOOKUP($A27,'[1]Inflation Projections'!$D$2:$R$49,14,FALSE)</f>
        <v>5.7599574559009898</v>
      </c>
      <c r="J27" s="2">
        <f>VLOOKUP($A27,'[1]Inflation Projections'!$D$2:$R$49,15,FALSE)</f>
        <v>3.8343425989012099</v>
      </c>
      <c r="AD27" s="1"/>
    </row>
    <row r="28" spans="1:30" x14ac:dyDescent="0.2">
      <c r="A28" t="s">
        <v>42</v>
      </c>
      <c r="B28" s="1" t="s">
        <v>43</v>
      </c>
      <c r="C28" s="2">
        <f>VLOOKUP($A28,'[1]Inflation Projections'!$D$2:$R$49,8,FALSE)</f>
        <v>2.4752076110619901</v>
      </c>
      <c r="D28" s="2">
        <f>VLOOKUP($A28,'[1]Inflation Projections'!$D$2:$R$49,9,FALSE)</f>
        <v>1.77812745869366</v>
      </c>
      <c r="E28" s="2">
        <f>VLOOKUP($A28,'[1]Inflation Projections'!$D$2:$R$49,10,FALSE)</f>
        <v>0.88126159554700001</v>
      </c>
      <c r="F28" s="2">
        <f>VLOOKUP($A28,'[1]Inflation Projections'!$D$2:$R$49,11,FALSE)</f>
        <v>2.5823754789273901</v>
      </c>
      <c r="G28" s="2">
        <f>VLOOKUP($A28,'[1]Inflation Projections'!$D$2:$R$49,12,FALSE)</f>
        <v>9.0535594227238807</v>
      </c>
      <c r="H28" s="2">
        <f>VLOOKUP($A28,'[1]Inflation Projections'!$D$2:$R$49,13,FALSE)</f>
        <v>7.3006051690667704</v>
      </c>
      <c r="I28" s="2">
        <f>VLOOKUP($A28,'[1]Inflation Projections'!$D$2:$R$49,14,FALSE)</f>
        <v>2.8740374474897501</v>
      </c>
      <c r="J28" s="2">
        <f>VLOOKUP($A28,'[1]Inflation Projections'!$D$2:$R$49,15,FALSE)</f>
        <v>2.4617079999922602</v>
      </c>
      <c r="AD28" s="1"/>
    </row>
    <row r="29" spans="1:30" x14ac:dyDescent="0.2">
      <c r="A29" t="s">
        <v>44</v>
      </c>
      <c r="B29" s="1" t="s">
        <v>45</v>
      </c>
      <c r="C29" s="2">
        <f>VLOOKUP($A29,'[1]Inflation Projections'!$D$2:$R$49,8,FALSE)</f>
        <v>0.77440189810813498</v>
      </c>
      <c r="D29" s="2">
        <f>VLOOKUP($A29,'[1]Inflation Projections'!$D$2:$R$49,9,FALSE)</f>
        <v>0.517478172721764</v>
      </c>
      <c r="E29" s="2">
        <f>VLOOKUP($A29,'[1]Inflation Projections'!$D$2:$R$49,10,FALSE)</f>
        <v>-1.26222988524441</v>
      </c>
      <c r="F29" s="2">
        <f>VLOOKUP($A29,'[1]Inflation Projections'!$D$2:$R$49,11,FALSE)</f>
        <v>0.57411144516377199</v>
      </c>
      <c r="G29" s="2">
        <f>VLOOKUP($A29,'[1]Inflation Projections'!$D$2:$R$49,12,FALSE)</f>
        <v>9.2996019712016302</v>
      </c>
      <c r="H29" s="2">
        <f>VLOOKUP($A29,'[1]Inflation Projections'!$D$2:$R$49,13,FALSE)</f>
        <v>4.2542591262915801</v>
      </c>
      <c r="I29" s="2">
        <f>VLOOKUP($A29,'[1]Inflation Projections'!$D$2:$R$49,14,FALSE)</f>
        <v>2.8454174886514099</v>
      </c>
      <c r="J29" s="2">
        <f>VLOOKUP($A29,'[1]Inflation Projections'!$D$2:$R$49,15,FALSE)</f>
        <v>2.38121349077753</v>
      </c>
      <c r="AD29" s="1"/>
    </row>
    <row r="30" spans="1:30" x14ac:dyDescent="0.2">
      <c r="A30" t="s">
        <v>46</v>
      </c>
      <c r="B30" s="1" t="s">
        <v>47</v>
      </c>
      <c r="C30" s="2">
        <f>VLOOKUP($A30,'[1]Inflation Projections'!$D$2:$R$49,8,FALSE)</f>
        <v>2.8502479259456401</v>
      </c>
      <c r="D30" s="2">
        <f>VLOOKUP($A30,'[1]Inflation Projections'!$D$2:$R$49,9,FALSE)</f>
        <v>3.33858635382034</v>
      </c>
      <c r="E30" s="2">
        <f>VLOOKUP($A30,'[1]Inflation Projections'!$D$2:$R$49,10,FALSE)</f>
        <v>3.3267438576679398</v>
      </c>
      <c r="F30" s="2">
        <f>VLOOKUP($A30,'[1]Inflation Projections'!$D$2:$R$49,11,FALSE)</f>
        <v>5.1109653438279299</v>
      </c>
      <c r="G30" s="2">
        <f>VLOOKUP($A30,'[1]Inflation Projections'!$D$2:$R$49,12,FALSE)</f>
        <v>14.608143949231501</v>
      </c>
      <c r="H30" s="2">
        <f>VLOOKUP($A30,'[1]Inflation Projections'!$D$2:$R$49,13,FALSE)</f>
        <v>17.5150933793619</v>
      </c>
      <c r="I30" s="2">
        <f>VLOOKUP($A30,'[1]Inflation Projections'!$D$2:$R$49,14,FALSE)</f>
        <v>4.5722498295009304</v>
      </c>
      <c r="J30" s="2">
        <f>VLOOKUP($A30,'[1]Inflation Projections'!$D$2:$R$49,15,FALSE)</f>
        <v>3.33880555948403</v>
      </c>
      <c r="AD30" s="1"/>
    </row>
    <row r="31" spans="1:30" x14ac:dyDescent="0.2">
      <c r="A31" t="s">
        <v>48</v>
      </c>
      <c r="B31" s="1" t="s">
        <v>49</v>
      </c>
      <c r="C31" s="2">
        <f>VLOOKUP($A31,'[1]Inflation Projections'!$D$2:$R$49,8,FALSE)</f>
        <v>3.1983464156238899</v>
      </c>
      <c r="D31" s="2">
        <f>VLOOKUP($A31,'[1]Inflation Projections'!$D$2:$R$49,9,FALSE)</f>
        <v>3.03058664969469</v>
      </c>
      <c r="E31" s="2">
        <f>VLOOKUP($A31,'[1]Inflation Projections'!$D$2:$R$49,10,FALSE)</f>
        <v>1.9209677629827799</v>
      </c>
      <c r="F31" s="2">
        <f>VLOOKUP($A31,'[1]Inflation Projections'!$D$2:$R$49,11,FALSE)</f>
        <v>1.5601360376640701</v>
      </c>
      <c r="G31" s="2">
        <f>VLOOKUP($A31,'[1]Inflation Projections'!$D$2:$R$49,12,FALSE)</f>
        <v>4.2094560050363503</v>
      </c>
      <c r="H31" s="2">
        <f>VLOOKUP($A31,'[1]Inflation Projections'!$D$2:$R$49,13,FALSE)</f>
        <v>3.6458817503785199</v>
      </c>
      <c r="I31" s="2">
        <f>VLOOKUP($A31,'[1]Inflation Projections'!$D$2:$R$49,14,FALSE)</f>
        <v>2.3774930511811099</v>
      </c>
      <c r="J31" s="2">
        <f>VLOOKUP($A31,'[1]Inflation Projections'!$D$2:$R$49,15,FALSE)</f>
        <v>2.4133172465787198</v>
      </c>
      <c r="AD31" s="1"/>
    </row>
    <row r="32" spans="1:30" x14ac:dyDescent="0.2">
      <c r="A32" t="s">
        <v>50</v>
      </c>
      <c r="B32" s="1" t="s">
        <v>51</v>
      </c>
      <c r="C32" s="2">
        <f>VLOOKUP($A32,'[1]Inflation Projections'!$D$2:$R$49,8,FALSE)</f>
        <v>3.4196664096195701</v>
      </c>
      <c r="D32" s="2">
        <f>VLOOKUP($A32,'[1]Inflation Projections'!$D$2:$R$49,9,FALSE)</f>
        <v>4.77542275601692</v>
      </c>
      <c r="E32" s="2">
        <f>VLOOKUP($A32,'[1]Inflation Projections'!$D$2:$R$49,10,FALSE)</f>
        <v>6.1646547285872302</v>
      </c>
      <c r="F32" s="2">
        <f>VLOOKUP($A32,'[1]Inflation Projections'!$D$2:$R$49,11,FALSE)</f>
        <v>5.50863179445893</v>
      </c>
      <c r="G32" s="2">
        <f>VLOOKUP($A32,'[1]Inflation Projections'!$D$2:$R$49,12,FALSE)</f>
        <v>6.6513082533215</v>
      </c>
      <c r="H32" s="2">
        <f>VLOOKUP($A32,'[1]Inflation Projections'!$D$2:$R$49,13,FALSE)</f>
        <v>6.1499621907565398</v>
      </c>
      <c r="I32" s="2">
        <f>VLOOKUP($A32,'[1]Inflation Projections'!$D$2:$R$49,14,FALSE)</f>
        <v>5.3021597762903996</v>
      </c>
      <c r="J32" s="2">
        <f>VLOOKUP($A32,'[1]Inflation Projections'!$D$2:$R$49,15,FALSE)</f>
        <v>4.2480277397754804</v>
      </c>
    </row>
    <row r="33" spans="1:10" x14ac:dyDescent="0.2">
      <c r="A33" t="s">
        <v>52</v>
      </c>
      <c r="B33" s="1" t="s">
        <v>53</v>
      </c>
      <c r="C33" s="2">
        <f>VLOOKUP($A33,'[1]Inflation Projections'!$D$2:$R$49,8,FALSE)</f>
        <v>0.71630851241022397</v>
      </c>
      <c r="D33" s="2">
        <f>VLOOKUP($A33,'[1]Inflation Projections'!$D$2:$R$49,9,FALSE)</f>
        <v>0.876612636454288</v>
      </c>
      <c r="E33" s="2">
        <f>VLOOKUP($A33,'[1]Inflation Projections'!$D$2:$R$49,10,FALSE)</f>
        <v>-0.45909165436968102</v>
      </c>
      <c r="F33" s="2">
        <f>VLOOKUP($A33,'[1]Inflation Projections'!$D$2:$R$49,11,FALSE)</f>
        <v>2.4213473892274799</v>
      </c>
      <c r="G33" s="2">
        <f>VLOOKUP($A33,'[1]Inflation Projections'!$D$2:$R$49,12,FALSE)</f>
        <v>8.0652943069749998</v>
      </c>
      <c r="H33" s="2">
        <f>VLOOKUP($A33,'[1]Inflation Projections'!$D$2:$R$49,13,FALSE)</f>
        <v>5.3302743160013897</v>
      </c>
      <c r="I33" s="2">
        <f>VLOOKUP($A33,'[1]Inflation Projections'!$D$2:$R$49,14,FALSE)</f>
        <v>3.1283751940942102</v>
      </c>
      <c r="J33" s="2">
        <f>VLOOKUP($A33,'[1]Inflation Projections'!$D$2:$R$49,15,FALSE)</f>
        <v>2.6008444792434</v>
      </c>
    </row>
    <row r="34" spans="1:10" x14ac:dyDescent="0.2">
      <c r="A34" t="s">
        <v>54</v>
      </c>
      <c r="B34" s="1" t="s">
        <v>55</v>
      </c>
      <c r="C34" s="2">
        <f>VLOOKUP($A34,'[1]Inflation Projections'!$D$2:$R$49,8,FALSE)</f>
        <v>2.68291508467897</v>
      </c>
      <c r="D34" s="2">
        <f>VLOOKUP($A34,'[1]Inflation Projections'!$D$2:$R$49,9,FALSE)</f>
        <v>3.0139767958702799</v>
      </c>
      <c r="E34" s="2">
        <f>VLOOKUP($A34,'[1]Inflation Projections'!$D$2:$R$49,10,FALSE)</f>
        <v>2.8479186907621301</v>
      </c>
      <c r="F34" s="2">
        <f>VLOOKUP($A34,'[1]Inflation Projections'!$D$2:$R$49,11,FALSE)</f>
        <v>4.4442434045124601</v>
      </c>
      <c r="G34" s="2">
        <f>VLOOKUP($A34,'[1]Inflation Projections'!$D$2:$R$49,12,FALSE)</f>
        <v>8.3087540970666396</v>
      </c>
      <c r="H34" s="2">
        <f>VLOOKUP($A34,'[1]Inflation Projections'!$D$2:$R$49,13,FALSE)</f>
        <v>8.6333199699876602</v>
      </c>
      <c r="I34" s="2">
        <f>VLOOKUP($A34,'[1]Inflation Projections'!$D$2:$R$49,14,FALSE)</f>
        <v>4.1993413377489999</v>
      </c>
      <c r="J34" s="2">
        <f>VLOOKUP($A34,'[1]Inflation Projections'!$D$2:$R$49,15,FALSE)</f>
        <v>2.9068199331073101</v>
      </c>
    </row>
    <row r="35" spans="1:10" x14ac:dyDescent="0.2">
      <c r="A35" t="s">
        <v>56</v>
      </c>
      <c r="B35" s="1" t="s">
        <v>57</v>
      </c>
      <c r="C35" s="2">
        <f>VLOOKUP($A35,'[1]Inflation Projections'!$D$2:$R$49,8,FALSE)</f>
        <v>0.79407566024298804</v>
      </c>
      <c r="D35" s="2">
        <f>VLOOKUP($A35,'[1]Inflation Projections'!$D$2:$R$49,9,FALSE)</f>
        <v>0.84978312826355895</v>
      </c>
      <c r="E35" s="2">
        <f>VLOOKUP($A35,'[1]Inflation Projections'!$D$2:$R$49,10,FALSE)</f>
        <v>-0.61441235846469999</v>
      </c>
      <c r="F35" s="2">
        <f>VLOOKUP($A35,'[1]Inflation Projections'!$D$2:$R$49,11,FALSE)</f>
        <v>1.5102004769045601</v>
      </c>
      <c r="G35" s="2">
        <f>VLOOKUP($A35,'[1]Inflation Projections'!$D$2:$R$49,12,FALSE)</f>
        <v>4.3935966598120304</v>
      </c>
      <c r="H35" s="2">
        <f>VLOOKUP($A35,'[1]Inflation Projections'!$D$2:$R$49,13,FALSE)</f>
        <v>4.3082752919948897</v>
      </c>
      <c r="I35" s="2">
        <f>VLOOKUP($A35,'[1]Inflation Projections'!$D$2:$R$49,14,FALSE)</f>
        <v>2.6715153037680102</v>
      </c>
      <c r="J35" s="2">
        <f>VLOOKUP($A35,'[1]Inflation Projections'!$D$2:$R$49,15,FALSE)</f>
        <v>1.9106362749996799</v>
      </c>
    </row>
    <row r="36" spans="1:10" x14ac:dyDescent="0.2">
      <c r="A36" t="s">
        <v>58</v>
      </c>
      <c r="B36" s="1" t="s">
        <v>59</v>
      </c>
      <c r="C36" s="2">
        <f>VLOOKUP($A36,'[1]Inflation Projections'!$D$2:$R$49,8,FALSE)</f>
        <v>1.2425938117186299</v>
      </c>
      <c r="D36" s="2">
        <f>VLOOKUP($A36,'[1]Inflation Projections'!$D$2:$R$49,9,FALSE)</f>
        <v>0.63399170933924298</v>
      </c>
      <c r="E36" s="2">
        <f>VLOOKUP($A36,'[1]Inflation Projections'!$D$2:$R$49,10,FALSE)</f>
        <v>-0.145384056215414</v>
      </c>
      <c r="F36" s="2">
        <f>VLOOKUP($A36,'[1]Inflation Projections'!$D$2:$R$49,11,FALSE)</f>
        <v>1.94127638922523</v>
      </c>
      <c r="G36" s="2">
        <f>VLOOKUP($A36,'[1]Inflation Projections'!$D$2:$R$49,12,FALSE)</f>
        <v>8.7360152347822897</v>
      </c>
      <c r="H36" s="2">
        <f>VLOOKUP($A36,'[1]Inflation Projections'!$D$2:$R$49,13,FALSE)</f>
        <v>6.1174769450048396</v>
      </c>
      <c r="I36" s="2">
        <f>VLOOKUP($A36,'[1]Inflation Projections'!$D$2:$R$49,14,FALSE)</f>
        <v>2.6008928457688101</v>
      </c>
      <c r="J36" s="2">
        <f>VLOOKUP($A36,'[1]Inflation Projections'!$D$2:$R$49,15,FALSE)</f>
        <v>2.29311204396376</v>
      </c>
    </row>
    <row r="37" spans="1:10" x14ac:dyDescent="0.2">
      <c r="A37" t="s">
        <v>60</v>
      </c>
      <c r="B37" s="1" t="s">
        <v>61</v>
      </c>
      <c r="C37" s="2">
        <f>VLOOKUP($A37,'[1]Inflation Projections'!$D$2:$R$49,8,FALSE)</f>
        <v>0.97210481825902295</v>
      </c>
      <c r="D37" s="2">
        <f>VLOOKUP($A37,'[1]Inflation Projections'!$D$2:$R$49,9,FALSE)</f>
        <v>0.485558811218256</v>
      </c>
      <c r="E37" s="2">
        <f>VLOOKUP($A37,'[1]Inflation Projections'!$D$2:$R$49,10,FALSE)</f>
        <v>-1.6662501041442301E-2</v>
      </c>
      <c r="F37" s="2">
        <f>VLOOKUP($A37,'[1]Inflation Projections'!$D$2:$R$49,11,FALSE)</f>
        <v>-0.24164652945648499</v>
      </c>
      <c r="G37" s="2">
        <f>VLOOKUP($A37,'[1]Inflation Projections'!$D$2:$R$49,12,FALSE)</f>
        <v>2.5225526227867099</v>
      </c>
      <c r="H37" s="2">
        <f>VLOOKUP($A37,'[1]Inflation Projections'!$D$2:$R$49,13,FALSE)</f>
        <v>3.2441828254844398</v>
      </c>
      <c r="I37" s="2">
        <f>VLOOKUP($A37,'[1]Inflation Projections'!$D$2:$R$49,14,FALSE)</f>
        <v>2.5853223391515399</v>
      </c>
      <c r="J37" s="2">
        <f>VLOOKUP($A37,'[1]Inflation Projections'!$D$2:$R$49,15,FALSE)</f>
        <v>2.0468075416346698</v>
      </c>
    </row>
    <row r="38" spans="1:10" x14ac:dyDescent="0.2">
      <c r="A38" t="s">
        <v>62</v>
      </c>
      <c r="B38" s="1" t="s">
        <v>63</v>
      </c>
      <c r="C38" s="2">
        <f>VLOOKUP($A38,'[1]Inflation Projections'!$D$2:$R$49,8,FALSE)</f>
        <v>1.4758393500276901</v>
      </c>
      <c r="D38" s="2">
        <f>VLOOKUP($A38,'[1]Inflation Projections'!$D$2:$R$49,9,FALSE)</f>
        <v>0.38300030360745002</v>
      </c>
      <c r="E38" s="2">
        <f>VLOOKUP($A38,'[1]Inflation Projections'!$D$2:$R$49,10,FALSE)</f>
        <v>0.53728802341208604</v>
      </c>
      <c r="F38" s="2">
        <f>VLOOKUP($A38,'[1]Inflation Projections'!$D$2:$R$49,11,FALSE)</f>
        <v>2.49833333333418</v>
      </c>
      <c r="G38" s="2">
        <f>VLOOKUP($A38,'[1]Inflation Projections'!$D$2:$R$49,12,FALSE)</f>
        <v>5.0878876082028697</v>
      </c>
      <c r="H38" s="2">
        <f>VLOOKUP($A38,'[1]Inflation Projections'!$D$2:$R$49,13,FALSE)</f>
        <v>3.5622613228784199</v>
      </c>
      <c r="I38" s="2">
        <f>VLOOKUP($A38,'[1]Inflation Projections'!$D$2:$R$49,14,FALSE)</f>
        <v>2.6938895098957301</v>
      </c>
      <c r="J38" s="2">
        <f>VLOOKUP($A38,'[1]Inflation Projections'!$D$2:$R$49,15,FALSE)</f>
        <v>2.0400947290356801</v>
      </c>
    </row>
    <row r="39" spans="1:10" x14ac:dyDescent="0.2">
      <c r="A39" t="s">
        <v>64</v>
      </c>
      <c r="B39" s="1" t="s">
        <v>65</v>
      </c>
      <c r="C39" s="2">
        <f>VLOOKUP($A39,'[1]Inflation Projections'!$D$2:$R$49,8,FALSE)</f>
        <v>2.5314031251503</v>
      </c>
      <c r="D39" s="2">
        <f>VLOOKUP($A39,'[1]Inflation Projections'!$D$2:$R$49,9,FALSE)</f>
        <v>2.24240726038667</v>
      </c>
      <c r="E39" s="2">
        <f>VLOOKUP($A39,'[1]Inflation Projections'!$D$2:$R$49,10,FALSE)</f>
        <v>1.0619751977405401</v>
      </c>
      <c r="F39" s="2">
        <f>VLOOKUP($A39,'[1]Inflation Projections'!$D$2:$R$49,11,FALSE)</f>
        <v>4.6250960423041398</v>
      </c>
      <c r="G39" s="2">
        <f>VLOOKUP($A39,'[1]Inflation Projections'!$D$2:$R$49,12,FALSE)</f>
        <v>18.857546043511999</v>
      </c>
      <c r="H39" s="2">
        <f>VLOOKUP($A39,'[1]Inflation Projections'!$D$2:$R$49,13,FALSE)</f>
        <v>8.7756937177694994</v>
      </c>
      <c r="I39" s="2">
        <f>VLOOKUP($A39,'[1]Inflation Projections'!$D$2:$R$49,14,FALSE)</f>
        <v>2.0300257405632798</v>
      </c>
      <c r="J39" s="2">
        <f>VLOOKUP($A39,'[1]Inflation Projections'!$D$2:$R$49,15,FALSE)</f>
        <v>2.1240102123440301</v>
      </c>
    </row>
    <row r="40" spans="1:10" x14ac:dyDescent="0.2">
      <c r="A40" t="s">
        <v>66</v>
      </c>
      <c r="B40" s="1" t="s">
        <v>66</v>
      </c>
      <c r="C40" s="2">
        <f>VLOOKUP($A40,'[1]Inflation Projections'!$D$2:$R$49,8,FALSE)</f>
        <v>2.01584284420617</v>
      </c>
      <c r="D40" s="2">
        <f>VLOOKUP($A40,'[1]Inflation Projections'!$D$2:$R$49,9,FALSE)</f>
        <v>1.64974010395826</v>
      </c>
      <c r="E40" s="2">
        <f>VLOOKUP($A40,'[1]Inflation Projections'!$D$2:$R$49,10,FALSE)</f>
        <v>3.9335079813351799E-3</v>
      </c>
      <c r="F40" s="2">
        <f>VLOOKUP($A40,'[1]Inflation Projections'!$D$2:$R$49,11,FALSE)</f>
        <v>3.4739376012839598</v>
      </c>
      <c r="G40" s="2">
        <f>VLOOKUP($A40,'[1]Inflation Projections'!$D$2:$R$49,12,FALSE)</f>
        <v>8.1560661131794099</v>
      </c>
      <c r="H40" s="2">
        <f>VLOOKUP($A40,'[1]Inflation Projections'!$D$2:$R$49,13,FALSE)</f>
        <v>3.0968545284608</v>
      </c>
      <c r="I40" s="2">
        <f>VLOOKUP($A40,'[1]Inflation Projections'!$D$2:$R$49,14,FALSE)</f>
        <v>3.4420179276573499</v>
      </c>
      <c r="J40" s="2">
        <f>VLOOKUP($A40,'[1]Inflation Projections'!$D$2:$R$49,15,FALSE)</f>
        <v>2.29404996534381</v>
      </c>
    </row>
    <row r="41" spans="1:10" x14ac:dyDescent="0.2">
      <c r="A41" t="s">
        <v>67</v>
      </c>
      <c r="B41" s="1" t="s">
        <v>68</v>
      </c>
      <c r="C41" s="2">
        <f>VLOOKUP($A41,'[1]Inflation Projections'!$D$2:$R$49,8,FALSE)</f>
        <v>2.55426911656444</v>
      </c>
      <c r="D41" s="2">
        <f>VLOOKUP($A41,'[1]Inflation Projections'!$D$2:$R$49,9,FALSE)</f>
        <v>2.7470533474292802</v>
      </c>
      <c r="E41" s="2">
        <f>VLOOKUP($A41,'[1]Inflation Projections'!$D$2:$R$49,10,FALSE)</f>
        <v>8.0622869252766599E-2</v>
      </c>
      <c r="F41" s="2">
        <f>VLOOKUP($A41,'[1]Inflation Projections'!$D$2:$R$49,11,FALSE)</f>
        <v>3.23919564833712</v>
      </c>
      <c r="G41" s="2">
        <f>VLOOKUP($A41,'[1]Inflation Projections'!$D$2:$R$49,12,FALSE)</f>
        <v>17.244710656439199</v>
      </c>
      <c r="H41" s="2">
        <f>VLOOKUP($A41,'[1]Inflation Projections'!$D$2:$R$49,13,FALSE)</f>
        <v>9.3918219059920407</v>
      </c>
      <c r="I41" s="2">
        <f>VLOOKUP($A41,'[1]Inflation Projections'!$D$2:$R$49,14,FALSE)</f>
        <v>3.0564585641645898</v>
      </c>
      <c r="J41" s="2">
        <f>VLOOKUP($A41,'[1]Inflation Projections'!$D$2:$R$49,15,FALSE)</f>
        <v>3.2787549204213602</v>
      </c>
    </row>
    <row r="42" spans="1:10" x14ac:dyDescent="0.2">
      <c r="A42" t="s">
        <v>69</v>
      </c>
      <c r="B42" s="1" t="s">
        <v>70</v>
      </c>
      <c r="C42" s="2">
        <f>VLOOKUP($A42,'[1]Inflation Projections'!$D$2:$R$49,8,FALSE)</f>
        <v>4.8993509647726103</v>
      </c>
      <c r="D42" s="2">
        <f>VLOOKUP($A42,'[1]Inflation Projections'!$D$2:$R$49,9,FALSE)</f>
        <v>3.63596121304399</v>
      </c>
      <c r="E42" s="2">
        <f>VLOOKUP($A42,'[1]Inflation Projections'!$D$2:$R$49,10,FALSE)</f>
        <v>3.3968341557003101</v>
      </c>
      <c r="F42" s="2">
        <f>VLOOKUP($A42,'[1]Inflation Projections'!$D$2:$R$49,11,FALSE)</f>
        <v>5.6892084768368498</v>
      </c>
      <c r="G42" s="2">
        <f>VLOOKUP($A42,'[1]Inflation Projections'!$D$2:$R$49,12,FALSE)</f>
        <v>7.8962761923917304</v>
      </c>
      <c r="H42" s="2">
        <f>VLOOKUP($A42,'[1]Inflation Projections'!$D$2:$R$49,13,FALSE)</f>
        <v>5.4519191709376802</v>
      </c>
      <c r="I42" s="2">
        <f>VLOOKUP($A42,'[1]Inflation Projections'!$D$2:$R$49,14,FALSE)</f>
        <v>3.8870865032732298</v>
      </c>
      <c r="J42" s="2">
        <f>VLOOKUP($A42,'[1]Inflation Projections'!$D$2:$R$49,15,FALSE)</f>
        <v>3.1523360490447501</v>
      </c>
    </row>
    <row r="43" spans="1:10" x14ac:dyDescent="0.2">
      <c r="A43" t="s">
        <v>71</v>
      </c>
      <c r="B43" s="1" t="s">
        <v>72</v>
      </c>
      <c r="C43" s="2">
        <f>VLOOKUP($A43,'[1]Inflation Projections'!$D$2:$R$49,8,FALSE)</f>
        <v>1.6009072903743</v>
      </c>
      <c r="D43" s="2">
        <f>VLOOKUP($A43,'[1]Inflation Projections'!$D$2:$R$49,9,FALSE)</f>
        <v>2.6757475996732598</v>
      </c>
      <c r="E43" s="2">
        <f>VLOOKUP($A43,'[1]Inflation Projections'!$D$2:$R$49,10,FALSE)</f>
        <v>1.11236282565328</v>
      </c>
      <c r="F43" s="2">
        <f>VLOOKUP($A43,'[1]Inflation Projections'!$D$2:$R$49,11,FALSE)</f>
        <v>2.8266679132675101</v>
      </c>
      <c r="G43" s="2">
        <f>VLOOKUP($A43,'[1]Inflation Projections'!$D$2:$R$49,12,FALSE)</f>
        <v>11.635360706833101</v>
      </c>
      <c r="H43" s="2">
        <f>VLOOKUP($A43,'[1]Inflation Projections'!$D$2:$R$49,13,FALSE)</f>
        <v>4.4377772185056896</v>
      </c>
      <c r="I43" s="2">
        <f>VLOOKUP($A43,'[1]Inflation Projections'!$D$2:$R$49,14,FALSE)</f>
        <v>3.6929012885192001</v>
      </c>
      <c r="J43" s="2">
        <f>VLOOKUP($A43,'[1]Inflation Projections'!$D$2:$R$49,15,FALSE)</f>
        <v>2.3882997481308799</v>
      </c>
    </row>
    <row r="44" spans="1:10" x14ac:dyDescent="0.2">
      <c r="A44" t="s">
        <v>73</v>
      </c>
      <c r="B44" s="1" t="s">
        <v>74</v>
      </c>
      <c r="C44" s="2">
        <f>VLOOKUP($A44,'[1]Inflation Projections'!$D$2:$R$49,8,FALSE)</f>
        <v>2.72511848341221</v>
      </c>
      <c r="D44" s="2">
        <f>VLOOKUP($A44,'[1]Inflation Projections'!$D$2:$R$49,9,FALSE)</f>
        <v>2.1914648212226102</v>
      </c>
      <c r="E44" s="2">
        <f>VLOOKUP($A44,'[1]Inflation Projections'!$D$2:$R$49,10,FALSE)</f>
        <v>1.2716328066215301</v>
      </c>
      <c r="F44" s="2">
        <f>VLOOKUP($A44,'[1]Inflation Projections'!$D$2:$R$49,11,FALSE)</f>
        <v>3.4995170517869898</v>
      </c>
      <c r="G44" s="2">
        <f>VLOOKUP($A44,'[1]Inflation Projections'!$D$2:$R$49,12,FALSE)</f>
        <v>5.7645369705674501</v>
      </c>
      <c r="H44" s="2">
        <f>VLOOKUP($A44,'[1]Inflation Projections'!$D$2:$R$49,13,FALSE)</f>
        <v>5.4888651575198697</v>
      </c>
      <c r="I44" s="2">
        <f>VLOOKUP($A44,'[1]Inflation Projections'!$D$2:$R$49,14,FALSE)</f>
        <v>3.9469428774097501</v>
      </c>
      <c r="J44" s="2">
        <f>VLOOKUP($A44,'[1]Inflation Projections'!$D$2:$R$49,15,FALSE)</f>
        <v>3.1557072213442399</v>
      </c>
    </row>
    <row r="45" spans="1:10" x14ac:dyDescent="0.2">
      <c r="A45" t="s">
        <v>75</v>
      </c>
      <c r="B45" s="1" t="s">
        <v>76</v>
      </c>
      <c r="C45" s="2">
        <f>VLOOKUP($A45,'[1]Inflation Projections'!$D$2:$R$49,8,FALSE)</f>
        <v>1.59829794991764</v>
      </c>
      <c r="D45" s="2">
        <f>VLOOKUP($A45,'[1]Inflation Projections'!$D$2:$R$49,9,FALSE)</f>
        <v>1.6196319018410501</v>
      </c>
      <c r="E45" s="2">
        <f>VLOOKUP($A45,'[1]Inflation Projections'!$D$2:$R$49,10,FALSE)</f>
        <v>1.71456170007169</v>
      </c>
      <c r="F45" s="2">
        <f>VLOOKUP($A45,'[1]Inflation Projections'!$D$2:$R$49,11,FALSE)</f>
        <v>3.9411206077883101</v>
      </c>
      <c r="G45" s="2">
        <f>VLOOKUP($A45,'[1]Inflation Projections'!$D$2:$R$49,12,FALSE)</f>
        <v>7.1722247598518196</v>
      </c>
      <c r="H45" s="2">
        <f>VLOOKUP($A45,'[1]Inflation Projections'!$D$2:$R$49,13,FALSE)</f>
        <v>5.7656671205834398</v>
      </c>
      <c r="I45" s="2">
        <f>VLOOKUP($A45,'[1]Inflation Projections'!$D$2:$R$49,14,FALSE)</f>
        <v>3.5373221557092802</v>
      </c>
      <c r="J45" s="2">
        <f>VLOOKUP($A45,'[1]Inflation Projections'!$D$2:$R$49,15,FALSE)</f>
        <v>2.5218230982103602</v>
      </c>
    </row>
    <row r="46" spans="1:10" x14ac:dyDescent="0.2">
      <c r="A46" t="s">
        <v>77</v>
      </c>
      <c r="B46" s="1" t="s">
        <v>78</v>
      </c>
      <c r="C46" s="2">
        <f>VLOOKUP($A46,'[1]Inflation Projections'!$D$2:$R$49,8,FALSE)</f>
        <v>2.57674327558881</v>
      </c>
      <c r="D46" s="2">
        <f>VLOOKUP($A46,'[1]Inflation Projections'!$D$2:$R$49,9,FALSE)</f>
        <v>1.9582229205385999</v>
      </c>
      <c r="E46" s="2">
        <f>VLOOKUP($A46,'[1]Inflation Projections'!$D$2:$R$49,10,FALSE)</f>
        <v>1.3200374550751801</v>
      </c>
      <c r="F46" s="2">
        <f>VLOOKUP($A46,'[1]Inflation Projections'!$D$2:$R$49,11,FALSE)</f>
        <v>3.8274403083307802</v>
      </c>
      <c r="G46" s="2">
        <f>VLOOKUP($A46,'[1]Inflation Projections'!$D$2:$R$49,12,FALSE)</f>
        <v>9.5049304517717594</v>
      </c>
      <c r="H46" s="2">
        <f>VLOOKUP($A46,'[1]Inflation Projections'!$D$2:$R$49,13,FALSE)</f>
        <v>6.9590624888591996</v>
      </c>
      <c r="I46" s="2">
        <f>VLOOKUP($A46,'[1]Inflation Projections'!$D$2:$R$49,14,FALSE)</f>
        <v>5.2213642928932202</v>
      </c>
      <c r="J46" s="2">
        <f>VLOOKUP($A46,'[1]Inflation Projections'!$D$2:$R$49,15,FALSE)</f>
        <v>3.7720452422533</v>
      </c>
    </row>
    <row r="47" spans="1:10" x14ac:dyDescent="0.2">
      <c r="A47" t="s">
        <v>79</v>
      </c>
      <c r="B47" s="1" t="s">
        <v>80</v>
      </c>
      <c r="C47" s="2">
        <f>VLOOKUP($A47,'[1]Inflation Projections'!$D$2:$R$49,8,FALSE)</f>
        <v>1.81295156542631</v>
      </c>
      <c r="D47" s="2">
        <f>VLOOKUP($A47,'[1]Inflation Projections'!$D$2:$R$49,9,FALSE)</f>
        <v>2.2274788093836801</v>
      </c>
      <c r="E47" s="2">
        <f>VLOOKUP($A47,'[1]Inflation Projections'!$D$2:$R$49,10,FALSE)</f>
        <v>3.3744697261853398</v>
      </c>
      <c r="F47" s="2">
        <f>VLOOKUP($A47,'[1]Inflation Projections'!$D$2:$R$49,11,FALSE)</f>
        <v>5.05502704719314</v>
      </c>
      <c r="G47" s="2">
        <f>VLOOKUP($A47,'[1]Inflation Projections'!$D$2:$R$49,12,FALSE)</f>
        <v>14.429450760506599</v>
      </c>
      <c r="H47" s="2">
        <f>VLOOKUP($A47,'[1]Inflation Projections'!$D$2:$R$49,13,FALSE)</f>
        <v>11.7729708026169</v>
      </c>
      <c r="I47" s="2">
        <f>VLOOKUP($A47,'[1]Inflation Projections'!$D$2:$R$49,14,FALSE)</f>
        <v>4.7151505260668101</v>
      </c>
      <c r="J47" s="2">
        <f>VLOOKUP($A47,'[1]Inflation Projections'!$D$2:$R$49,15,FALSE)</f>
        <v>3.7491618609839299</v>
      </c>
    </row>
    <row r="48" spans="1:10" x14ac:dyDescent="0.2">
      <c r="A48" t="s">
        <v>81</v>
      </c>
      <c r="B48" s="1" t="s">
        <v>81</v>
      </c>
      <c r="C48" s="2">
        <f>VLOOKUP($A48,'[1]Inflation Projections'!$D$2:$R$49,8,FALSE)</f>
        <v>1.16762609872638</v>
      </c>
      <c r="D48" s="2">
        <f>VLOOKUP($A48,'[1]Inflation Projections'!$D$2:$R$49,9,FALSE)</f>
        <v>0.29982107451977902</v>
      </c>
      <c r="E48" s="2">
        <f>VLOOKUP($A48,'[1]Inflation Projections'!$D$2:$R$49,10,FALSE)</f>
        <v>-0.121337768991947</v>
      </c>
      <c r="F48" s="2">
        <f>VLOOKUP($A48,'[1]Inflation Projections'!$D$2:$R$49,11,FALSE)</f>
        <v>0.94130898266182605</v>
      </c>
      <c r="G48" s="2">
        <f>VLOOKUP($A48,'[1]Inflation Projections'!$D$2:$R$49,12,FALSE)</f>
        <v>8.1026581113880205</v>
      </c>
      <c r="H48" s="2">
        <f>VLOOKUP($A48,'[1]Inflation Projections'!$D$2:$R$49,13,FALSE)</f>
        <v>5.5209442791404104</v>
      </c>
      <c r="I48" s="2">
        <f>VLOOKUP($A48,'[1]Inflation Projections'!$D$2:$R$49,14,FALSE)</f>
        <v>3.3407012815546602</v>
      </c>
      <c r="J48" s="2">
        <f>VLOOKUP($A48,'[1]Inflation Projections'!$D$2:$R$49,15,FALSE)</f>
        <v>2.3800286228142302</v>
      </c>
    </row>
    <row r="49" spans="1:10" x14ac:dyDescent="0.2">
      <c r="A49" t="s">
        <v>82</v>
      </c>
      <c r="B49" s="1" t="s">
        <v>83</v>
      </c>
      <c r="C49" s="2">
        <f>VLOOKUP($A49,'[1]Inflation Projections'!$D$2:$R$49,8,FALSE)</f>
        <v>2.8783053771889402</v>
      </c>
      <c r="D49" s="2">
        <f>VLOOKUP($A49,'[1]Inflation Projections'!$D$2:$R$49,9,FALSE)</f>
        <v>4.4703672056014803</v>
      </c>
      <c r="E49" s="2">
        <f>VLOOKUP($A49,'[1]Inflation Projections'!$D$2:$R$49,10,FALSE)</f>
        <v>3.3816603187881902</v>
      </c>
      <c r="F49" s="2">
        <f>VLOOKUP($A49,'[1]Inflation Projections'!$D$2:$R$49,11,FALSE)</f>
        <v>6.6944559852619303</v>
      </c>
      <c r="G49" s="2">
        <f>VLOOKUP($A49,'[1]Inflation Projections'!$D$2:$R$49,12,FALSE)</f>
        <v>13.735921533236001</v>
      </c>
      <c r="H49" s="2">
        <f>VLOOKUP($A49,'[1]Inflation Projections'!$D$2:$R$49,13,FALSE)</f>
        <v>5.80389176072664</v>
      </c>
      <c r="I49" s="2">
        <f>VLOOKUP($A49,'[1]Inflation Projections'!$D$2:$R$49,14,FALSE)</f>
        <v>7.1610436450697303</v>
      </c>
      <c r="J49" s="2">
        <f>VLOOKUP($A49,'[1]Inflation Projections'!$D$2:$R$49,15,FALSE)</f>
        <v>5.2721567394842204</v>
      </c>
    </row>
    <row r="50" spans="1:10" x14ac:dyDescent="0.2">
      <c r="A50" t="s">
        <v>84</v>
      </c>
      <c r="B50" s="1" t="s">
        <v>85</v>
      </c>
      <c r="C50" s="2">
        <f>VLOOKUP($A50,'[1]Inflation Projections'!$D$2:$R$49,8,FALSE)</f>
        <v>2.4581415800750199</v>
      </c>
      <c r="D50" s="2">
        <f>VLOOKUP($A50,'[1]Inflation Projections'!$D$2:$R$49,9,FALSE)</f>
        <v>-2.0933333333325099</v>
      </c>
      <c r="E50" s="2">
        <f>VLOOKUP($A50,'[1]Inflation Projections'!$D$2:$R$49,10,FALSE)</f>
        <v>3.4454582595666801</v>
      </c>
      <c r="F50" s="2">
        <f>VLOOKUP($A50,'[1]Inflation Projections'!$D$2:$R$49,11,FALSE)</f>
        <v>3.0632898894155298</v>
      </c>
      <c r="G50" s="2">
        <f>VLOOKUP($A50,'[1]Inflation Projections'!$D$2:$R$49,12,FALSE)</f>
        <v>2.47407371925354</v>
      </c>
      <c r="H50" s="2">
        <f>VLOOKUP($A50,'[1]Inflation Projections'!$D$2:$R$49,13,FALSE)</f>
        <v>2.3538174480751</v>
      </c>
      <c r="I50" s="2">
        <f>VLOOKUP($A50,'[1]Inflation Projections'!$D$2:$R$49,14,FALSE)</f>
        <v>2.2029106084280801</v>
      </c>
      <c r="J50" s="2">
        <f>VLOOKUP($A50,'[1]Inflation Projections'!$D$2:$R$49,15,FALSE)</f>
        <v>2.56327103264349</v>
      </c>
    </row>
    <row r="51" spans="1:10" x14ac:dyDescent="0.2">
      <c r="A51" t="s">
        <v>86</v>
      </c>
      <c r="B51" s="1" t="s">
        <v>87</v>
      </c>
      <c r="C51" s="2">
        <f>VLOOKUP($A51,'[1]Inflation Projections'!$D$2:$R$49,8,FALSE)</f>
        <v>2.5329732497539701</v>
      </c>
      <c r="D51" s="2">
        <f>VLOOKUP($A51,'[1]Inflation Projections'!$D$2:$R$49,9,FALSE)</f>
        <v>2.7716472009665898</v>
      </c>
      <c r="E51" s="2">
        <f>VLOOKUP($A51,'[1]Inflation Projections'!$D$2:$R$49,10,FALSE)</f>
        <v>2.01424865390223</v>
      </c>
      <c r="F51" s="2">
        <f>VLOOKUP($A51,'[1]Inflation Projections'!$D$2:$R$49,11,FALSE)</f>
        <v>2.81958497552999</v>
      </c>
      <c r="G51" s="2">
        <f>VLOOKUP($A51,'[1]Inflation Projections'!$D$2:$R$49,12,FALSE)</f>
        <v>12.1264878876416</v>
      </c>
      <c r="H51" s="2">
        <f>VLOOKUP($A51,'[1]Inflation Projections'!$D$2:$R$49,13,FALSE)</f>
        <v>11.0658316222513</v>
      </c>
      <c r="I51" s="2">
        <f>VLOOKUP($A51,'[1]Inflation Projections'!$D$2:$R$49,14,FALSE)</f>
        <v>5.1713284694166397</v>
      </c>
      <c r="J51" s="2">
        <f>VLOOKUP($A51,'[1]Inflation Projections'!$D$2:$R$49,15,FALSE)</f>
        <v>3.3956319727758602</v>
      </c>
    </row>
    <row r="52" spans="1:10" x14ac:dyDescent="0.2">
      <c r="A52" t="s">
        <v>88</v>
      </c>
      <c r="B52" s="1" t="s">
        <v>89</v>
      </c>
      <c r="C52" s="2">
        <f>VLOOKUP($A52,'[1]Inflation Projections'!$D$2:$R$49,8,FALSE)</f>
        <v>1.9337606837608501</v>
      </c>
      <c r="D52" s="2">
        <f>VLOOKUP($A52,'[1]Inflation Projections'!$D$2:$R$49,9,FALSE)</f>
        <v>1.6922915675666099</v>
      </c>
      <c r="E52" s="2">
        <f>VLOOKUP($A52,'[1]Inflation Projections'!$D$2:$R$49,10,FALSE)</f>
        <v>-0.27510861636961298</v>
      </c>
      <c r="F52" s="2">
        <f>VLOOKUP($A52,'[1]Inflation Projections'!$D$2:$R$49,11,FALSE)</f>
        <v>2.0471439360808299</v>
      </c>
      <c r="G52" s="2">
        <f>VLOOKUP($A52,'[1]Inflation Projections'!$D$2:$R$49,12,FALSE)</f>
        <v>9.3214397004041292</v>
      </c>
      <c r="H52" s="2">
        <f>VLOOKUP($A52,'[1]Inflation Projections'!$D$2:$R$49,13,FALSE)</f>
        <v>7.4539196680172504</v>
      </c>
      <c r="I52" s="2">
        <f>VLOOKUP($A52,'[1]Inflation Projections'!$D$2:$R$49,14,FALSE)</f>
        <v>4.8248409053862602</v>
      </c>
      <c r="J52" s="2">
        <f>VLOOKUP($A52,'[1]Inflation Projections'!$D$2:$R$49,15,FALSE)</f>
        <v>3.2366811354821001</v>
      </c>
    </row>
    <row r="53" spans="1:10" x14ac:dyDescent="0.2">
      <c r="A53" t="s">
        <v>90</v>
      </c>
      <c r="B53" s="1" t="s">
        <v>91</v>
      </c>
      <c r="C53" s="2">
        <f>VLOOKUP($A53,'[1]Inflation Projections'!$D$2:$R$49,8,FALSE)</f>
        <v>1.95353530126983</v>
      </c>
      <c r="D53" s="2">
        <f>VLOOKUP($A53,'[1]Inflation Projections'!$D$2:$R$49,9,FALSE)</f>
        <v>1.7841509740383701</v>
      </c>
      <c r="E53" s="2">
        <f>VLOOKUP($A53,'[1]Inflation Projections'!$D$2:$R$49,10,FALSE)</f>
        <v>0.49736731885345897</v>
      </c>
      <c r="F53" s="2">
        <f>VLOOKUP($A53,'[1]Inflation Projections'!$D$2:$R$49,11,FALSE)</f>
        <v>2.1631973644717899</v>
      </c>
      <c r="G53" s="2">
        <f>VLOOKUP($A53,'[1]Inflation Projections'!$D$2:$R$49,12,FALSE)</f>
        <v>8.3692909881974504</v>
      </c>
      <c r="H53" s="2">
        <f>VLOOKUP($A53,'[1]Inflation Projections'!$D$2:$R$49,13,FALSE)</f>
        <v>8.5835846325309895</v>
      </c>
      <c r="I53" s="2">
        <f>VLOOKUP($A53,'[1]Inflation Projections'!$D$2:$R$49,14,FALSE)</f>
        <v>3.80764600954548</v>
      </c>
      <c r="J53" s="2">
        <f>VLOOKUP($A53,'[1]Inflation Projections'!$D$2:$R$49,15,FALSE)</f>
        <v>2.2113509902383299</v>
      </c>
    </row>
    <row r="54" spans="1:10" x14ac:dyDescent="0.2">
      <c r="A54" t="s">
        <v>92</v>
      </c>
      <c r="B54" s="1" t="s">
        <v>92</v>
      </c>
      <c r="C54" s="2">
        <f>VLOOKUP($A54,'[1]Inflation Projections'!$D$2:$R$49,8,FALSE)</f>
        <v>16.332463898892801</v>
      </c>
      <c r="D54" s="2">
        <f>VLOOKUP($A54,'[1]Inflation Projections'!$D$2:$R$49,9,FALSE)</f>
        <v>15.1768215720023</v>
      </c>
      <c r="E54" s="2">
        <f>VLOOKUP($A54,'[1]Inflation Projections'!$D$2:$R$49,10,FALSE)</f>
        <v>12.278957446257399</v>
      </c>
      <c r="F54" s="2">
        <f>VLOOKUP($A54,'[1]Inflation Projections'!$D$2:$R$49,11,FALSE)</f>
        <v>19.596492691332099</v>
      </c>
      <c r="G54" s="2">
        <f>VLOOKUP($A54,'[1]Inflation Projections'!$D$2:$R$49,12,FALSE)</f>
        <v>72.308836006989793</v>
      </c>
      <c r="H54" s="2">
        <f>VLOOKUP($A54,'[1]Inflation Projections'!$D$2:$R$49,13,FALSE)</f>
        <v>52.772873411559203</v>
      </c>
      <c r="I54" s="2">
        <f>VLOOKUP($A54,'[1]Inflation Projections'!$D$2:$R$49,14,FALSE)</f>
        <v>47.375469509884397</v>
      </c>
      <c r="J54" s="2">
        <f>VLOOKUP($A54,'[1]Inflation Projections'!$D$2:$R$49,15,FALSE)</f>
        <v>31.6235519120399</v>
      </c>
    </row>
    <row r="55" spans="1:10" x14ac:dyDescent="0.2">
      <c r="A55" t="s">
        <v>93</v>
      </c>
      <c r="B55" s="1" t="s">
        <v>94</v>
      </c>
      <c r="C55" s="2">
        <f>VLOOKUP($A55,'[1]Inflation Projections'!$D$2:$R$49,8,FALSE)</f>
        <v>2.0485006355850999</v>
      </c>
      <c r="D55" s="2">
        <f>VLOOKUP($A55,'[1]Inflation Projections'!$D$2:$R$49,9,FALSE)</f>
        <v>1.4352963225542601</v>
      </c>
      <c r="E55" s="2">
        <f>VLOOKUP($A55,'[1]Inflation Projections'!$D$2:$R$49,10,FALSE)</f>
        <v>1.07177606449875</v>
      </c>
      <c r="F55" s="2">
        <f>VLOOKUP($A55,'[1]Inflation Projections'!$D$2:$R$49,11,FALSE)</f>
        <v>4.1593372444779204</v>
      </c>
      <c r="G55" s="2">
        <f>VLOOKUP($A55,'[1]Inflation Projections'!$D$2:$R$49,12,FALSE)</f>
        <v>6.4834226777706903</v>
      </c>
      <c r="H55" s="2">
        <f>VLOOKUP($A55,'[1]Inflation Projections'!$D$2:$R$49,13,FALSE)</f>
        <v>3.8855926807390699</v>
      </c>
      <c r="I55" s="2">
        <f>VLOOKUP($A55,'[1]Inflation Projections'!$D$2:$R$49,14,FALSE)</f>
        <v>2.8184125840094998</v>
      </c>
      <c r="J55" s="2">
        <f>VLOOKUP($A55,'[1]Inflation Projections'!$D$2:$R$49,15,FALSE)</f>
        <v>2.1826030695730099</v>
      </c>
    </row>
    <row r="56" spans="1:10" x14ac:dyDescent="0.2">
      <c r="A56" t="s">
        <v>95</v>
      </c>
      <c r="B56" s="1" t="s">
        <v>96</v>
      </c>
      <c r="C56" s="2">
        <f>VLOOKUP($A56,'[1]Inflation Projections'!$D$2:$R$49,8,FALSE)</f>
        <v>4.6121382636649999</v>
      </c>
      <c r="D56" s="2">
        <f>VLOOKUP($A56,'[1]Inflation Projections'!$D$2:$R$49,9,FALSE)</f>
        <v>4.1206416290461698</v>
      </c>
      <c r="E56" s="2">
        <f>VLOOKUP($A56,'[1]Inflation Projections'!$D$2:$R$49,10,FALSE)</f>
        <v>3.2749077490774998</v>
      </c>
      <c r="F56" s="2">
        <f>VLOOKUP($A56,'[1]Inflation Projections'!$D$2:$R$49,11,FALSE)</f>
        <v>4.5556051808843101</v>
      </c>
      <c r="G56" s="2">
        <f>VLOOKUP($A56,'[1]Inflation Projections'!$D$2:$R$49,12,FALSE)</f>
        <v>6.8688594598616204</v>
      </c>
      <c r="H56" s="2">
        <f>VLOOKUP($A56,'[1]Inflation Projections'!$D$2:$R$49,13,FALSE)</f>
        <v>5.8513868395644799</v>
      </c>
      <c r="I56" s="2">
        <f>VLOOKUP($A56,'[1]Inflation Projections'!$D$2:$R$49,14,FALSE)</f>
        <v>4.9861958965792299</v>
      </c>
      <c r="J56" s="2">
        <f>VLOOKUP($A56,'[1]Inflation Projections'!$D$2:$R$49,15,FALSE)</f>
        <v>4.6450860739722701</v>
      </c>
    </row>
  </sheetData>
  <hyperlinks>
    <hyperlink ref="B5" r:id="rId1" xr:uid="{07988003-EFE3-46C3-88BC-6FEC05B577C3}"/>
    <hyperlink ref="A5" r:id="rId2" xr:uid="{319A4DB5-C5EA-490E-887F-CC4AE962E0A9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A41066E73C4E4397A4389748CE966C" ma:contentTypeVersion="13" ma:contentTypeDescription="Create a new document." ma:contentTypeScope="" ma:versionID="4528212d8fe955b8c42a2f48e53af433">
  <xsd:schema xmlns:xsd="http://www.w3.org/2001/XMLSchema" xmlns:xs="http://www.w3.org/2001/XMLSchema" xmlns:p="http://schemas.microsoft.com/office/2006/metadata/properties" xmlns:ns2="47aca69a-d8b5-453c-8dc7-91b3f84d5531" xmlns:ns3="07c0e64d-87df-4f4c-94dd-fdd877c63b90" targetNamespace="http://schemas.microsoft.com/office/2006/metadata/properties" ma:root="true" ma:fieldsID="dac9a0c229cffce3733ff0e7dac19971" ns2:_="" ns3:_="">
    <xsd:import namespace="47aca69a-d8b5-453c-8dc7-91b3f84d5531"/>
    <xsd:import namespace="07c0e64d-87df-4f4c-94dd-fdd877c63b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aca69a-d8b5-453c-8dc7-91b3f84d55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c0e64d-87df-4f4c-94dd-fdd877c63b9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109ec9d5-0e55-4321-a3ef-c3816fac1d0a}" ma:internalName="TaxCatchAll" ma:showField="CatchAllData" ma:web="07c0e64d-87df-4f4c-94dd-fdd877c63b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7c0e64d-87df-4f4c-94dd-fdd877c63b90" xsi:nil="true"/>
    <lcf76f155ced4ddcb4097134ff3c332f xmlns="47aca69a-d8b5-453c-8dc7-91b3f84d553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21A7901-7599-40B9-9320-6447504B49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aca69a-d8b5-453c-8dc7-91b3f84d5531"/>
    <ds:schemaRef ds:uri="07c0e64d-87df-4f4c-94dd-fdd877c63b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B934A2-F453-4913-B2CA-F996BA6851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1F366D-0E9B-41E4-8CCE-ED306FCF9C55}">
  <ds:schemaRefs>
    <ds:schemaRef ds:uri="http://schemas.microsoft.com/office/2006/metadata/properties"/>
    <ds:schemaRef ds:uri="http://schemas.microsoft.com/office/infopath/2007/PartnerControls"/>
    <ds:schemaRef ds:uri="07c0e64d-87df-4f4c-94dd-fdd877c63b90"/>
    <ds:schemaRef ds:uri="47aca69a-d8b5-453c-8dc7-91b3f84d553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OECD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 Burmistre</dc:creator>
  <cp:keywords/>
  <dc:description/>
  <cp:lastModifiedBy>BOSELLI Brunella, COM/DCWP</cp:lastModifiedBy>
  <cp:revision/>
  <dcterms:created xsi:type="dcterms:W3CDTF">2023-09-18T15:16:02Z</dcterms:created>
  <dcterms:modified xsi:type="dcterms:W3CDTF">2023-11-28T16:03:57Z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0x01010031A41066E73C4E4397A4389748CE966C</vt:lpwstr>
  </property>
  <property fmtid="{D5CDD505-2E9C-101B-9397-08002B2CF9AE}" pid="3" name="MediaServiceImageTags">
    <vt:lpwstr/>
  </property>
</Properties>
</file>